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50" windowHeight="6800" tabRatio="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<sst xmlns="http://schemas.openxmlformats.org/spreadsheetml/2006/main" count="113" uniqueCount="95">
  <si>
    <t>HUYỆN ĐOÀN BÙ ĐĂNG</t>
  </si>
  <si>
    <t>ĐOÀN TNCS HỒ CHÍ MINH</t>
  </si>
  <si>
    <t>ĐOÀN TRƯỜNG THPT LÊ QUÝ ĐÔN</t>
  </si>
  <si>
    <t>TỔNG HỢP THI ĐUA CỦA CÁC CHI ĐOÀN - TUẦN 3</t>
  </si>
  <si>
    <t>STT</t>
  </si>
  <si>
    <t>LỚP</t>
  </si>
  <si>
    <t>ĐIỂM HỌC TẬP</t>
  </si>
  <si>
    <t>ĐIỂM NỀ NẾP</t>
  </si>
  <si>
    <t>TỔNG</t>
  </si>
  <si>
    <t>XẾP
LOẠI</t>
  </si>
  <si>
    <t>XẾP
HẠNG</t>
  </si>
  <si>
    <t>GVCN</t>
  </si>
  <si>
    <t>GHI CHÚ</t>
  </si>
  <si>
    <t>Buổi sáng</t>
  </si>
  <si>
    <t>Buổi chiều</t>
  </si>
  <si>
    <t>Điểm trừ</t>
  </si>
  <si>
    <t>Còn lại</t>
  </si>
  <si>
    <t>12A1</t>
  </si>
  <si>
    <t>B.Lộc</t>
  </si>
  <si>
    <t>ĐP, Thẻ</t>
  </si>
  <si>
    <t xml:space="preserve"> </t>
  </si>
  <si>
    <t>12A2</t>
  </si>
  <si>
    <t>Hậu</t>
  </si>
  <si>
    <t>12A3</t>
  </si>
  <si>
    <t>Thuận</t>
  </si>
  <si>
    <t>ĐP, ĐĂ</t>
  </si>
  <si>
    <t>12A4</t>
  </si>
  <si>
    <t>My</t>
  </si>
  <si>
    <t>ĐP, ĐĂ, Trễ</t>
  </si>
  <si>
    <t>12A5</t>
  </si>
  <si>
    <t>Tuyết</t>
  </si>
  <si>
    <t>ĐP</t>
  </si>
  <si>
    <t>12A6</t>
  </si>
  <si>
    <t>Duyên</t>
  </si>
  <si>
    <t>Đánh nhau</t>
  </si>
  <si>
    <t>12A7</t>
  </si>
  <si>
    <t>Huyền</t>
  </si>
  <si>
    <t>ĐP, ĐĂ, Thẻ, Đánh nhau</t>
  </si>
  <si>
    <t>12A8</t>
  </si>
  <si>
    <t>Duân</t>
  </si>
  <si>
    <t>12A9</t>
  </si>
  <si>
    <t>Lộc V</t>
  </si>
  <si>
    <t>12A10</t>
  </si>
  <si>
    <t>Ba</t>
  </si>
  <si>
    <t>11B1</t>
  </si>
  <si>
    <t>Huệ</t>
  </si>
  <si>
    <t>ĐĂ</t>
  </si>
  <si>
    <t>11B2</t>
  </si>
  <si>
    <t>Liêm</t>
  </si>
  <si>
    <t>11B3</t>
  </si>
  <si>
    <t>Trung</t>
  </si>
  <si>
    <t>ĐP, Thẻ, Trễ, Hút thuốc</t>
  </si>
  <si>
    <t>11B4</t>
  </si>
  <si>
    <t>Cúc</t>
  </si>
  <si>
    <t>Thẻ</t>
  </si>
  <si>
    <t>11B5</t>
  </si>
  <si>
    <t>Đ.Minh</t>
  </si>
  <si>
    <t>11B6</t>
  </si>
  <si>
    <t>Tiến</t>
  </si>
  <si>
    <t>ĐP, Thẻ, Dép, Trễ</t>
  </si>
  <si>
    <t>11B7</t>
  </si>
  <si>
    <t>Giáp</t>
  </si>
  <si>
    <t>ĐP, Thẻ, Trễ</t>
  </si>
  <si>
    <t>11B8</t>
  </si>
  <si>
    <t>Hải</t>
  </si>
  <si>
    <t>ĐP, Trễ, Hút thuốc</t>
  </si>
  <si>
    <t>11B9</t>
  </si>
  <si>
    <t>Kính</t>
  </si>
  <si>
    <t>10C1</t>
  </si>
  <si>
    <t>Hảo</t>
  </si>
  <si>
    <t>10C2</t>
  </si>
  <si>
    <t>T.Minh</t>
  </si>
  <si>
    <t>Trễ</t>
  </si>
  <si>
    <t>10C3</t>
  </si>
  <si>
    <t>Phượng</t>
  </si>
  <si>
    <t>10C4</t>
  </si>
  <si>
    <t>Vượng</t>
  </si>
  <si>
    <t>10C5</t>
  </si>
  <si>
    <t>Chang</t>
  </si>
  <si>
    <t>10C6</t>
  </si>
  <si>
    <t>Nhàn</t>
  </si>
  <si>
    <t>10C7</t>
  </si>
  <si>
    <t>L.Giang</t>
  </si>
  <si>
    <t>10C8</t>
  </si>
  <si>
    <t>Hoàng</t>
  </si>
  <si>
    <t>10C9</t>
  </si>
  <si>
    <t>Quốc</t>
  </si>
  <si>
    <t>10C10</t>
  </si>
  <si>
    <t>Hạnh</t>
  </si>
  <si>
    <t>10C11</t>
  </si>
  <si>
    <t>Kiều</t>
  </si>
  <si>
    <t>Đức Liễu, ngày 25 tháng 9 năm 2022</t>
  </si>
  <si>
    <t xml:space="preserve">      TM BCH ĐOÀN TRƯỜNG</t>
  </si>
  <si>
    <t>(Đã ký)</t>
  </si>
  <si>
    <t>Nguyễn Thị Tú Uyên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</si>
</sst>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Calibri"/>
      <family val="2"/>
    </font>
    <font>
      <sz val="11"/>
      <color indexed="5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11"/>
      <color indexed="58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58"/>
      <name val="Times New Roman"/>
      <family val="1"/>
    </font>
    <font>
      <b/>
      <sz val="11"/>
      <color indexed="58"/>
      <name val="Arial"/>
      <family val="2"/>
    </font>
    <font>
      <sz val="13"/>
      <color indexed="9"/>
      <name val="Times New Roman"/>
      <family val="1"/>
    </font>
    <font>
      <sz val="13"/>
      <color indexed="19"/>
      <name val="Times New Roman"/>
      <family val="1"/>
    </font>
    <font>
      <b/>
      <sz val="11"/>
      <color indexed="54"/>
      <name val="Times New Roman"/>
      <family val="1"/>
    </font>
    <font>
      <i/>
      <sz val="13"/>
      <color indexed="2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3"/>
      <color indexed="54"/>
      <name val="Times New Roman"/>
      <family val="1"/>
    </font>
    <font>
      <b/>
      <sz val="13"/>
      <color indexed="9"/>
      <name val="Times New Roman"/>
      <family val="1"/>
    </font>
    <font>
      <sz val="13"/>
      <color indexed="16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53"/>
      <name val="Times New Roman"/>
      <family val="1"/>
    </font>
    <font>
      <sz val="13"/>
      <color indexed="10"/>
      <name val="Times New Roman"/>
      <family val="1"/>
    </font>
    <font>
      <b/>
      <sz val="13"/>
      <color indexed="63"/>
      <name val="Times New Roman"/>
      <family val="1"/>
    </font>
    <font>
      <sz val="13"/>
      <color indexed="6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1"/>
    </font>
    <font>
      <sz val="13"/>
      <color indexed="53"/>
      <name val="Times New Roman"/>
      <family val="1"/>
    </font>
    <font>
      <sz val="13"/>
      <color indexed="17"/>
      <name val="Times New Roman"/>
      <family val="1"/>
    </font>
    <font>
      <sz val="13"/>
      <color theme="1"/>
      <name val="Times New Roman"/>
      <family val="1"/>
    </font>
    <font>
      <u val="single"/>
      <sz val="10"/>
      <color theme="10"/>
      <name val="Arial"/>
      <family val="2"/>
    </font>
    <font>
      <sz val="13"/>
      <color theme="0"/>
      <name val="Times New Roman"/>
      <family val="1"/>
    </font>
    <font>
      <u val="single"/>
      <sz val="10"/>
      <color theme="11"/>
      <name val="Arial"/>
      <family val="2"/>
    </font>
    <font>
      <b/>
      <sz val="13"/>
      <color theme="0"/>
      <name val="Times New Roman"/>
      <family val="1"/>
    </font>
    <font>
      <b/>
      <sz val="13"/>
      <color theme="3"/>
      <name val="Times New Roman"/>
      <family val="1"/>
    </font>
    <font>
      <sz val="13"/>
      <color rgb="FFFF0000"/>
      <name val="Times New Roman"/>
      <family val="1"/>
    </font>
    <font>
      <sz val="18"/>
      <color theme="3"/>
      <name val="Calibri Light"/>
      <family val="2"/>
    </font>
    <font>
      <i/>
      <sz val="13"/>
      <color rgb="FF7F7F7F"/>
      <name val="Times New Roman"/>
      <family val="1"/>
    </font>
    <font>
      <b/>
      <sz val="15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rgb="FF3F3F76"/>
      <name val="Times New Roman"/>
      <family val="1"/>
    </font>
    <font>
      <sz val="13"/>
      <color rgb="FF006100"/>
      <name val="Times New Roman"/>
      <family val="1"/>
    </font>
    <font>
      <b/>
      <sz val="13"/>
      <color rgb="FF3F3F3F"/>
      <name val="Times New Roman"/>
      <family val="1"/>
    </font>
    <font>
      <b/>
      <sz val="13"/>
      <color rgb="FFFA7D00"/>
      <name val="Times New Roman"/>
      <family val="1"/>
    </font>
    <font>
      <sz val="13"/>
      <color rgb="FFFA7D00"/>
      <name val="Times New Roman"/>
      <family val="1"/>
    </font>
    <font>
      <b/>
      <sz val="13"/>
      <color theme="1"/>
      <name val="Times New Roman"/>
      <family val="1"/>
    </font>
    <font>
      <sz val="13"/>
      <color rgb="FF9C0006"/>
      <name val="Times New Roman"/>
      <family val="1"/>
    </font>
    <font>
      <sz val="13"/>
      <color rgb="FF9C65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0" fillId="5" borderId="3" applyNumberFormat="0" applyFont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6" applyNumberFormat="0" applyAlignment="0" applyProtection="0"/>
    <xf numFmtId="0" fontId="3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7" applyNumberFormat="0" applyAlignment="0" applyProtection="0"/>
    <xf numFmtId="0" fontId="33" fillId="12" borderId="0" applyNumberFormat="0" applyBorder="0" applyAlignment="0" applyProtection="0"/>
    <xf numFmtId="0" fontId="47" fillId="11" borderId="6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5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20">
      <selection activeCell="M26" sqref="M26"/>
    </sheetView>
  </sheetViews>
  <sheetFormatPr defaultColWidth="8.7109375" defaultRowHeight="12.75"/>
  <cols>
    <col min="1" max="1" width="4.57421875" style="2" customWidth="1"/>
    <col min="2" max="2" width="6.57421875" style="2" customWidth="1"/>
    <col min="3" max="5" width="6.00390625" style="2" customWidth="1"/>
    <col min="6" max="6" width="6.7109375" style="2" customWidth="1"/>
    <col min="7" max="7" width="7.28125" style="2" customWidth="1"/>
    <col min="8" max="8" width="7.57421875" style="2" customWidth="1"/>
    <col min="9" max="9" width="6.421875" style="2" customWidth="1"/>
    <col min="10" max="11" width="7.28125" style="2" customWidth="1"/>
    <col min="12" max="12" width="7.8515625" style="2" customWidth="1"/>
    <col min="13" max="13" width="31.00390625" style="2" customWidth="1"/>
    <col min="14" max="14" width="9.140625" style="3" customWidth="1"/>
    <col min="15" max="255" width="9.140625" style="2" bestFit="1" customWidth="1"/>
    <col min="256" max="256" width="8.7109375" style="2" customWidth="1"/>
  </cols>
  <sheetData>
    <row r="1" spans="1:13" ht="13.5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6" t="s">
        <v>1</v>
      </c>
      <c r="L1" s="6"/>
      <c r="M1" s="6"/>
    </row>
    <row r="2" spans="1:12" ht="13.5">
      <c r="A2" s="6" t="s">
        <v>2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</row>
    <row r="3" spans="1:12" ht="12.75" customHeight="1">
      <c r="A3" s="8"/>
      <c r="B3" s="9"/>
      <c r="C3" s="10"/>
      <c r="D3" s="10"/>
      <c r="E3" s="10"/>
      <c r="F3" s="10"/>
      <c r="G3" s="10"/>
      <c r="H3" s="9"/>
      <c r="I3" s="9"/>
      <c r="J3" s="9"/>
      <c r="K3" s="9"/>
      <c r="L3" s="9"/>
    </row>
    <row r="4" spans="1:15" ht="17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O4" s="35"/>
    </row>
    <row r="5" spans="1:12" ht="13.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15" customHeight="1">
      <c r="A6" s="12" t="s">
        <v>4</v>
      </c>
      <c r="B6" s="12" t="s">
        <v>5</v>
      </c>
      <c r="C6" s="13" t="s">
        <v>6</v>
      </c>
      <c r="D6" s="13"/>
      <c r="E6" s="13"/>
      <c r="F6" s="13"/>
      <c r="G6" s="12" t="s">
        <v>7</v>
      </c>
      <c r="H6" s="12"/>
      <c r="I6" s="12" t="s">
        <v>8</v>
      </c>
      <c r="J6" s="14" t="s">
        <v>9</v>
      </c>
      <c r="K6" s="14" t="s">
        <v>10</v>
      </c>
      <c r="L6" s="12" t="s">
        <v>11</v>
      </c>
      <c r="M6" s="12" t="s">
        <v>12</v>
      </c>
    </row>
    <row r="7" spans="1:13" ht="15" customHeight="1">
      <c r="A7" s="12"/>
      <c r="B7" s="12"/>
      <c r="C7" s="13" t="s">
        <v>13</v>
      </c>
      <c r="D7" s="13"/>
      <c r="E7" s="13" t="s">
        <v>14</v>
      </c>
      <c r="F7" s="13"/>
      <c r="G7" s="12"/>
      <c r="H7" s="12"/>
      <c r="I7" s="12"/>
      <c r="J7" s="14"/>
      <c r="K7" s="14"/>
      <c r="L7" s="12"/>
      <c r="M7" s="12"/>
    </row>
    <row r="8" spans="1:13" ht="28.5" customHeight="1">
      <c r="A8" s="12"/>
      <c r="B8" s="12"/>
      <c r="C8" s="14" t="s">
        <v>15</v>
      </c>
      <c r="D8" s="14" t="s">
        <v>16</v>
      </c>
      <c r="E8" s="14" t="s">
        <v>15</v>
      </c>
      <c r="F8" s="15" t="s">
        <v>16</v>
      </c>
      <c r="G8" s="16" t="s">
        <v>15</v>
      </c>
      <c r="H8" s="17" t="s">
        <v>16</v>
      </c>
      <c r="I8" s="12"/>
      <c r="J8" s="14"/>
      <c r="K8" s="14"/>
      <c r="L8" s="12"/>
      <c r="M8" s="12"/>
    </row>
    <row r="9" spans="1:13" ht="17.25" customHeight="1">
      <c r="A9" s="12"/>
      <c r="B9" s="18"/>
      <c r="C9" s="19"/>
      <c r="D9" s="19"/>
      <c r="E9" s="19"/>
      <c r="F9" s="20"/>
      <c r="G9" s="21"/>
      <c r="H9" s="22"/>
      <c r="I9" s="18"/>
      <c r="J9" s="19"/>
      <c r="K9" s="19"/>
      <c r="L9" s="18"/>
      <c r="M9" s="18"/>
    </row>
    <row r="10" spans="1:20" ht="13.5">
      <c r="A10" s="23">
        <v>1</v>
      </c>
      <c r="B10" s="24" t="s">
        <v>17</v>
      </c>
      <c r="C10" s="25">
        <v>0</v>
      </c>
      <c r="D10" s="24">
        <f aca="true" t="shared" si="0" ref="D10:D28">130-C10</f>
        <v>130</v>
      </c>
      <c r="E10" s="25">
        <v>0</v>
      </c>
      <c r="F10" s="24">
        <f aca="true" t="shared" si="1" ref="F10:F28">100-E10</f>
        <v>100</v>
      </c>
      <c r="G10" s="24">
        <v>4</v>
      </c>
      <c r="H10" s="24">
        <f>200-G10</f>
        <v>196</v>
      </c>
      <c r="I10" s="24">
        <f aca="true" t="shared" si="2" ref="I10:I28">D10+F10+H10</f>
        <v>426</v>
      </c>
      <c r="J10" s="24" t="str">
        <f>IF(I10&gt;=410,"A",IF(I10&gt;=390,"B",IF(I10&gt;=370,"C","D")))</f>
        <v>A</v>
      </c>
      <c r="K10" s="24">
        <f>RANK(I10,$I$10:$I39,)</f>
        <v>14</v>
      </c>
      <c r="L10" s="36" t="s">
        <v>18</v>
      </c>
      <c r="M10" s="37" t="s">
        <v>19</v>
      </c>
      <c r="T10" s="2" t="s">
        <v>20</v>
      </c>
    </row>
    <row r="11" spans="1:13" ht="13.5">
      <c r="A11" s="26">
        <v>2</v>
      </c>
      <c r="B11" s="24" t="s">
        <v>21</v>
      </c>
      <c r="C11" s="25">
        <v>0</v>
      </c>
      <c r="D11" s="24">
        <f t="shared" si="0"/>
        <v>130</v>
      </c>
      <c r="E11" s="25">
        <v>0</v>
      </c>
      <c r="F11" s="27">
        <f t="shared" si="1"/>
        <v>100</v>
      </c>
      <c r="G11" s="24">
        <v>12</v>
      </c>
      <c r="H11" s="24">
        <f aca="true" t="shared" si="3" ref="H11:H39">200-G11</f>
        <v>188</v>
      </c>
      <c r="I11" s="24">
        <f t="shared" si="2"/>
        <v>418</v>
      </c>
      <c r="J11" s="24" t="str">
        <f aca="true" t="shared" si="4" ref="J11:J39">IF(I11&gt;=410,"A",IF(I11&gt;=390,"B",IF(I11&gt;=370,"C","D")))</f>
        <v>A</v>
      </c>
      <c r="K11" s="24">
        <f>RANK(I11,$I$10:$I39,)</f>
        <v>24</v>
      </c>
      <c r="L11" s="36" t="s">
        <v>22</v>
      </c>
      <c r="M11" s="37" t="s">
        <v>19</v>
      </c>
    </row>
    <row r="12" spans="1:13" ht="13.5">
      <c r="A12" s="23">
        <v>3</v>
      </c>
      <c r="B12" s="24" t="s">
        <v>23</v>
      </c>
      <c r="C12" s="25">
        <v>0</v>
      </c>
      <c r="D12" s="24">
        <f t="shared" si="0"/>
        <v>130</v>
      </c>
      <c r="E12" s="25">
        <v>0</v>
      </c>
      <c r="F12" s="27">
        <f t="shared" si="1"/>
        <v>100</v>
      </c>
      <c r="G12" s="24">
        <v>7</v>
      </c>
      <c r="H12" s="24">
        <f t="shared" si="3"/>
        <v>193</v>
      </c>
      <c r="I12" s="24">
        <f t="shared" si="2"/>
        <v>423</v>
      </c>
      <c r="J12" s="24" t="str">
        <f t="shared" si="4"/>
        <v>A</v>
      </c>
      <c r="K12" s="24">
        <f>RANK(I12,$I$10:$I40,)</f>
        <v>21</v>
      </c>
      <c r="L12" s="36" t="s">
        <v>24</v>
      </c>
      <c r="M12" s="37" t="s">
        <v>25</v>
      </c>
    </row>
    <row r="13" spans="1:13" ht="13.5">
      <c r="A13" s="26">
        <v>4</v>
      </c>
      <c r="B13" s="24" t="s">
        <v>26</v>
      </c>
      <c r="C13" s="25">
        <v>0</v>
      </c>
      <c r="D13" s="24">
        <f t="shared" si="0"/>
        <v>130</v>
      </c>
      <c r="E13" s="25">
        <v>0</v>
      </c>
      <c r="F13" s="27">
        <f t="shared" si="1"/>
        <v>100</v>
      </c>
      <c r="G13" s="24">
        <v>8</v>
      </c>
      <c r="H13" s="24">
        <f t="shared" si="3"/>
        <v>192</v>
      </c>
      <c r="I13" s="24">
        <f t="shared" si="2"/>
        <v>422</v>
      </c>
      <c r="J13" s="24" t="str">
        <f t="shared" si="4"/>
        <v>A</v>
      </c>
      <c r="K13" s="24">
        <f>RANK(I13,$I$10:$I41,)</f>
        <v>22</v>
      </c>
      <c r="L13" s="36" t="s">
        <v>27</v>
      </c>
      <c r="M13" s="37" t="s">
        <v>28</v>
      </c>
    </row>
    <row r="14" spans="1:13" ht="13.5">
      <c r="A14" s="23">
        <v>5</v>
      </c>
      <c r="B14" s="24" t="s">
        <v>29</v>
      </c>
      <c r="C14" s="25">
        <v>0</v>
      </c>
      <c r="D14" s="24">
        <f t="shared" si="0"/>
        <v>130</v>
      </c>
      <c r="E14" s="25">
        <v>0</v>
      </c>
      <c r="F14" s="27">
        <f t="shared" si="1"/>
        <v>100</v>
      </c>
      <c r="G14" s="24">
        <v>4</v>
      </c>
      <c r="H14" s="24">
        <f t="shared" si="3"/>
        <v>196</v>
      </c>
      <c r="I14" s="24">
        <f t="shared" si="2"/>
        <v>426</v>
      </c>
      <c r="J14" s="24" t="str">
        <f t="shared" si="4"/>
        <v>A</v>
      </c>
      <c r="K14" s="24">
        <f>RANK(I14,$I$10:$I42,)</f>
        <v>14</v>
      </c>
      <c r="L14" s="36" t="s">
        <v>30</v>
      </c>
      <c r="M14" s="37" t="s">
        <v>31</v>
      </c>
    </row>
    <row r="15" spans="1:13" ht="13.5">
      <c r="A15" s="26">
        <v>6</v>
      </c>
      <c r="B15" s="24" t="s">
        <v>32</v>
      </c>
      <c r="C15" s="25">
        <v>0</v>
      </c>
      <c r="D15" s="24">
        <f t="shared" si="0"/>
        <v>130</v>
      </c>
      <c r="E15" s="25">
        <v>0</v>
      </c>
      <c r="F15" s="27">
        <f t="shared" si="1"/>
        <v>100</v>
      </c>
      <c r="G15" s="24">
        <v>5</v>
      </c>
      <c r="H15" s="24">
        <f t="shared" si="3"/>
        <v>195</v>
      </c>
      <c r="I15" s="24">
        <f t="shared" si="2"/>
        <v>425</v>
      </c>
      <c r="J15" s="24" t="str">
        <f t="shared" si="4"/>
        <v>A</v>
      </c>
      <c r="K15" s="24">
        <f>RANK(I15,$I$10:$I42,)</f>
        <v>17</v>
      </c>
      <c r="L15" s="36" t="s">
        <v>33</v>
      </c>
      <c r="M15" s="38" t="s">
        <v>34</v>
      </c>
    </row>
    <row r="16" spans="1:13" ht="13.5">
      <c r="A16" s="23">
        <v>7</v>
      </c>
      <c r="B16" s="24" t="s">
        <v>35</v>
      </c>
      <c r="C16" s="25">
        <v>0</v>
      </c>
      <c r="D16" s="24">
        <f t="shared" si="0"/>
        <v>130</v>
      </c>
      <c r="E16" s="25">
        <v>0</v>
      </c>
      <c r="F16" s="27">
        <f t="shared" si="1"/>
        <v>100</v>
      </c>
      <c r="G16" s="24">
        <v>23</v>
      </c>
      <c r="H16" s="24">
        <f t="shared" si="3"/>
        <v>177</v>
      </c>
      <c r="I16" s="24">
        <f t="shared" si="2"/>
        <v>407</v>
      </c>
      <c r="J16" s="24" t="str">
        <f t="shared" si="4"/>
        <v>B</v>
      </c>
      <c r="K16" s="24">
        <f>RANK(I16,$I$10:$I42,)</f>
        <v>30</v>
      </c>
      <c r="L16" s="36" t="s">
        <v>36</v>
      </c>
      <c r="M16" s="39" t="s">
        <v>37</v>
      </c>
    </row>
    <row r="17" spans="1:13" ht="13.5">
      <c r="A17" s="26">
        <v>8</v>
      </c>
      <c r="B17" s="24" t="s">
        <v>38</v>
      </c>
      <c r="C17" s="25">
        <v>0</v>
      </c>
      <c r="D17" s="24">
        <f t="shared" si="0"/>
        <v>130</v>
      </c>
      <c r="E17" s="25">
        <v>0</v>
      </c>
      <c r="F17" s="27">
        <f t="shared" si="1"/>
        <v>100</v>
      </c>
      <c r="G17" s="24">
        <v>2</v>
      </c>
      <c r="H17" s="24">
        <f t="shared" si="3"/>
        <v>198</v>
      </c>
      <c r="I17" s="24">
        <f t="shared" si="2"/>
        <v>428</v>
      </c>
      <c r="J17" s="24" t="str">
        <f t="shared" si="4"/>
        <v>A</v>
      </c>
      <c r="K17" s="24">
        <f>RANK(I17,$I$10:$I43,)</f>
        <v>8</v>
      </c>
      <c r="L17" s="36" t="s">
        <v>39</v>
      </c>
      <c r="M17" s="37" t="s">
        <v>31</v>
      </c>
    </row>
    <row r="18" spans="1:13" ht="13.5">
      <c r="A18" s="23">
        <v>9</v>
      </c>
      <c r="B18" s="24" t="s">
        <v>40</v>
      </c>
      <c r="C18" s="25">
        <v>0</v>
      </c>
      <c r="D18" s="24">
        <f t="shared" si="0"/>
        <v>130</v>
      </c>
      <c r="E18" s="25">
        <v>0</v>
      </c>
      <c r="F18" s="27">
        <f t="shared" si="1"/>
        <v>100</v>
      </c>
      <c r="G18" s="24">
        <v>12</v>
      </c>
      <c r="H18" s="24">
        <f t="shared" si="3"/>
        <v>188</v>
      </c>
      <c r="I18" s="24">
        <f t="shared" si="2"/>
        <v>418</v>
      </c>
      <c r="J18" s="24" t="str">
        <f t="shared" si="4"/>
        <v>A</v>
      </c>
      <c r="K18" s="24">
        <f>RANK(I18,$I$10:$I44,)</f>
        <v>24</v>
      </c>
      <c r="L18" s="36" t="s">
        <v>41</v>
      </c>
      <c r="M18" s="37" t="s">
        <v>31</v>
      </c>
    </row>
    <row r="19" spans="1:13" ht="13.5">
      <c r="A19" s="26">
        <v>10</v>
      </c>
      <c r="B19" s="24" t="s">
        <v>42</v>
      </c>
      <c r="C19" s="25">
        <v>0</v>
      </c>
      <c r="D19" s="24">
        <f t="shared" si="0"/>
        <v>130</v>
      </c>
      <c r="E19" s="25">
        <v>0</v>
      </c>
      <c r="F19" s="27">
        <f t="shared" si="1"/>
        <v>100</v>
      </c>
      <c r="G19" s="24">
        <v>2</v>
      </c>
      <c r="H19" s="24">
        <f t="shared" si="3"/>
        <v>198</v>
      </c>
      <c r="I19" s="24">
        <f t="shared" si="2"/>
        <v>428</v>
      </c>
      <c r="J19" s="24" t="str">
        <f t="shared" si="4"/>
        <v>A</v>
      </c>
      <c r="K19" s="24">
        <f>RANK(I19,$I$10:$I45,)</f>
        <v>8</v>
      </c>
      <c r="L19" s="36" t="s">
        <v>43</v>
      </c>
      <c r="M19" s="37" t="s">
        <v>31</v>
      </c>
    </row>
    <row r="20" spans="1:14" s="1" customFormat="1" ht="13.5">
      <c r="A20" s="23">
        <v>11</v>
      </c>
      <c r="B20" s="28" t="s">
        <v>44</v>
      </c>
      <c r="C20" s="25">
        <v>0</v>
      </c>
      <c r="D20" s="24">
        <f t="shared" si="0"/>
        <v>130</v>
      </c>
      <c r="E20" s="25">
        <v>0</v>
      </c>
      <c r="F20" s="29">
        <f t="shared" si="1"/>
        <v>100</v>
      </c>
      <c r="G20" s="28">
        <v>5</v>
      </c>
      <c r="H20" s="24">
        <f t="shared" si="3"/>
        <v>195</v>
      </c>
      <c r="I20" s="24">
        <f t="shared" si="2"/>
        <v>425</v>
      </c>
      <c r="J20" s="24" t="str">
        <f t="shared" si="4"/>
        <v>A</v>
      </c>
      <c r="K20" s="28">
        <f>RANK(I20,$I$10:$I45,)</f>
        <v>17</v>
      </c>
      <c r="L20" s="40" t="s">
        <v>45</v>
      </c>
      <c r="M20" s="41" t="s">
        <v>46</v>
      </c>
      <c r="N20" s="42"/>
    </row>
    <row r="21" spans="1:13" ht="13.5">
      <c r="A21" s="26">
        <v>12</v>
      </c>
      <c r="B21" s="24" t="s">
        <v>47</v>
      </c>
      <c r="C21" s="25">
        <v>0</v>
      </c>
      <c r="D21" s="24">
        <f t="shared" si="0"/>
        <v>130</v>
      </c>
      <c r="E21" s="25">
        <v>0</v>
      </c>
      <c r="F21" s="27">
        <f t="shared" si="1"/>
        <v>100</v>
      </c>
      <c r="G21" s="24">
        <v>6</v>
      </c>
      <c r="H21" s="24">
        <f t="shared" si="3"/>
        <v>194</v>
      </c>
      <c r="I21" s="24">
        <f t="shared" si="2"/>
        <v>424</v>
      </c>
      <c r="J21" s="24" t="str">
        <f t="shared" si="4"/>
        <v>A</v>
      </c>
      <c r="K21" s="24">
        <f>RANK(I21,$I$10:$I46,)</f>
        <v>20</v>
      </c>
      <c r="L21" s="36" t="s">
        <v>48</v>
      </c>
      <c r="M21" s="37" t="s">
        <v>31</v>
      </c>
    </row>
    <row r="22" spans="1:13" ht="13.5">
      <c r="A22" s="23">
        <v>13</v>
      </c>
      <c r="B22" s="24" t="s">
        <v>49</v>
      </c>
      <c r="C22" s="25">
        <v>0</v>
      </c>
      <c r="D22" s="24">
        <f t="shared" si="0"/>
        <v>130</v>
      </c>
      <c r="E22" s="25">
        <v>0</v>
      </c>
      <c r="F22" s="27">
        <f t="shared" si="1"/>
        <v>100</v>
      </c>
      <c r="G22" s="24">
        <v>14</v>
      </c>
      <c r="H22" s="24">
        <f t="shared" si="3"/>
        <v>186</v>
      </c>
      <c r="I22" s="24">
        <f t="shared" si="2"/>
        <v>416</v>
      </c>
      <c r="J22" s="24" t="str">
        <f t="shared" si="4"/>
        <v>A</v>
      </c>
      <c r="K22" s="24">
        <f>RANK(I22,$I$10:$I47,)</f>
        <v>26</v>
      </c>
      <c r="L22" s="36" t="s">
        <v>50</v>
      </c>
      <c r="M22" s="37" t="s">
        <v>51</v>
      </c>
    </row>
    <row r="23" spans="1:13" ht="13.5">
      <c r="A23" s="26">
        <v>14</v>
      </c>
      <c r="B23" s="24" t="s">
        <v>52</v>
      </c>
      <c r="C23" s="25">
        <v>0</v>
      </c>
      <c r="D23" s="24">
        <f t="shared" si="0"/>
        <v>130</v>
      </c>
      <c r="E23" s="25">
        <v>0</v>
      </c>
      <c r="F23" s="27">
        <f t="shared" si="1"/>
        <v>100</v>
      </c>
      <c r="G23" s="24">
        <v>2</v>
      </c>
      <c r="H23" s="24">
        <f t="shared" si="3"/>
        <v>198</v>
      </c>
      <c r="I23" s="24">
        <f t="shared" si="2"/>
        <v>428</v>
      </c>
      <c r="J23" s="24" t="str">
        <f t="shared" si="4"/>
        <v>A</v>
      </c>
      <c r="K23" s="24">
        <f>RANK(I23,$I$10:$I48,)</f>
        <v>8</v>
      </c>
      <c r="L23" s="36" t="s">
        <v>53</v>
      </c>
      <c r="M23" s="37" t="s">
        <v>54</v>
      </c>
    </row>
    <row r="24" spans="1:13" ht="13.5">
      <c r="A24" s="23">
        <v>15</v>
      </c>
      <c r="B24" s="24" t="s">
        <v>55</v>
      </c>
      <c r="C24" s="25">
        <v>0</v>
      </c>
      <c r="D24" s="24">
        <f t="shared" si="0"/>
        <v>130</v>
      </c>
      <c r="E24" s="25">
        <v>0</v>
      </c>
      <c r="F24" s="27">
        <f t="shared" si="1"/>
        <v>100</v>
      </c>
      <c r="G24" s="24">
        <v>2</v>
      </c>
      <c r="H24" s="24">
        <f t="shared" si="3"/>
        <v>198</v>
      </c>
      <c r="I24" s="24">
        <f t="shared" si="2"/>
        <v>428</v>
      </c>
      <c r="J24" s="24" t="str">
        <f t="shared" si="4"/>
        <v>A</v>
      </c>
      <c r="K24" s="24">
        <f>RANK(I24,$I$10:$I49,)</f>
        <v>8</v>
      </c>
      <c r="L24" s="36" t="s">
        <v>56</v>
      </c>
      <c r="M24" s="37" t="s">
        <v>54</v>
      </c>
    </row>
    <row r="25" spans="1:13" ht="13.5">
      <c r="A25" s="26">
        <v>16</v>
      </c>
      <c r="B25" s="24" t="s">
        <v>57</v>
      </c>
      <c r="C25" s="25">
        <v>0</v>
      </c>
      <c r="D25" s="24">
        <f t="shared" si="0"/>
        <v>130</v>
      </c>
      <c r="E25" s="25">
        <v>0</v>
      </c>
      <c r="F25" s="27">
        <f t="shared" si="1"/>
        <v>100</v>
      </c>
      <c r="G25" s="24">
        <v>21</v>
      </c>
      <c r="H25" s="24">
        <f t="shared" si="3"/>
        <v>179</v>
      </c>
      <c r="I25" s="24">
        <f t="shared" si="2"/>
        <v>409</v>
      </c>
      <c r="J25" s="24" t="str">
        <f t="shared" si="4"/>
        <v>B</v>
      </c>
      <c r="K25" s="24">
        <f>RANK(I25,$I$10:$I50,)</f>
        <v>29</v>
      </c>
      <c r="L25" s="36" t="s">
        <v>58</v>
      </c>
      <c r="M25" s="37" t="s">
        <v>59</v>
      </c>
    </row>
    <row r="26" spans="1:14" ht="13.5">
      <c r="A26" s="23">
        <v>17</v>
      </c>
      <c r="B26" s="24" t="s">
        <v>60</v>
      </c>
      <c r="C26" s="25">
        <v>0</v>
      </c>
      <c r="D26" s="24">
        <f t="shared" si="0"/>
        <v>130</v>
      </c>
      <c r="E26" s="25">
        <v>0</v>
      </c>
      <c r="F26" s="27">
        <f t="shared" si="1"/>
        <v>100</v>
      </c>
      <c r="G26" s="24">
        <v>15</v>
      </c>
      <c r="H26" s="24">
        <f t="shared" si="3"/>
        <v>185</v>
      </c>
      <c r="I26" s="24">
        <f t="shared" si="2"/>
        <v>415</v>
      </c>
      <c r="J26" s="24" t="str">
        <f t="shared" si="4"/>
        <v>A</v>
      </c>
      <c r="K26" s="24">
        <f>RANK(I26,$I$10:$I51,)</f>
        <v>27</v>
      </c>
      <c r="L26" s="36" t="s">
        <v>61</v>
      </c>
      <c r="M26" s="37" t="s">
        <v>62</v>
      </c>
      <c r="N26" s="43"/>
    </row>
    <row r="27" spans="1:13" ht="13.5">
      <c r="A27" s="26">
        <v>18</v>
      </c>
      <c r="B27" s="24" t="s">
        <v>63</v>
      </c>
      <c r="C27" s="25">
        <v>0</v>
      </c>
      <c r="D27" s="24">
        <f t="shared" si="0"/>
        <v>130</v>
      </c>
      <c r="E27" s="25">
        <v>0</v>
      </c>
      <c r="F27" s="27">
        <f t="shared" si="1"/>
        <v>100</v>
      </c>
      <c r="G27" s="24">
        <v>10</v>
      </c>
      <c r="H27" s="24">
        <f t="shared" si="3"/>
        <v>190</v>
      </c>
      <c r="I27" s="24">
        <f t="shared" si="2"/>
        <v>420</v>
      </c>
      <c r="J27" s="24" t="str">
        <f t="shared" si="4"/>
        <v>A</v>
      </c>
      <c r="K27" s="24">
        <f>RANK(I27,$I$10:$I52,)</f>
        <v>23</v>
      </c>
      <c r="L27" s="36" t="s">
        <v>64</v>
      </c>
      <c r="M27" s="37" t="s">
        <v>65</v>
      </c>
    </row>
    <row r="28" spans="1:13" ht="13.5">
      <c r="A28" s="23">
        <v>19</v>
      </c>
      <c r="B28" s="24" t="s">
        <v>66</v>
      </c>
      <c r="C28" s="25">
        <v>0</v>
      </c>
      <c r="D28" s="24">
        <f t="shared" si="0"/>
        <v>130</v>
      </c>
      <c r="E28" s="25">
        <v>0</v>
      </c>
      <c r="F28" s="27">
        <f t="shared" si="1"/>
        <v>100</v>
      </c>
      <c r="G28" s="24">
        <v>15</v>
      </c>
      <c r="H28" s="24">
        <f t="shared" si="3"/>
        <v>185</v>
      </c>
      <c r="I28" s="24">
        <f t="shared" si="2"/>
        <v>415</v>
      </c>
      <c r="J28" s="24" t="str">
        <f t="shared" si="4"/>
        <v>A</v>
      </c>
      <c r="K28" s="24">
        <f>RANK(I28,$I$10:$I53,)</f>
        <v>27</v>
      </c>
      <c r="L28" s="36" t="s">
        <v>67</v>
      </c>
      <c r="M28" s="37" t="s">
        <v>62</v>
      </c>
    </row>
    <row r="29" spans="1:13" ht="13.5">
      <c r="A29" s="26">
        <v>20</v>
      </c>
      <c r="B29" s="30" t="s">
        <v>68</v>
      </c>
      <c r="C29" s="25">
        <v>0</v>
      </c>
      <c r="D29" s="24">
        <f aca="true" t="shared" si="5" ref="D29:D39">130-C29</f>
        <v>130</v>
      </c>
      <c r="E29" s="25">
        <v>0</v>
      </c>
      <c r="F29" s="27">
        <f aca="true" t="shared" si="6" ref="F29:F39">100-E29</f>
        <v>100</v>
      </c>
      <c r="G29" s="24">
        <v>0</v>
      </c>
      <c r="H29" s="24">
        <f t="shared" si="3"/>
        <v>200</v>
      </c>
      <c r="I29" s="24">
        <f aca="true" t="shared" si="7" ref="I29:I39">D29+F29+H29</f>
        <v>430</v>
      </c>
      <c r="J29" s="24" t="str">
        <f t="shared" si="4"/>
        <v>A</v>
      </c>
      <c r="K29" s="30">
        <f>RANK(I29,$I$10:$I54,)</f>
        <v>1</v>
      </c>
      <c r="L29" s="36" t="s">
        <v>69</v>
      </c>
      <c r="M29" s="37"/>
    </row>
    <row r="30" spans="1:13" ht="13.5">
      <c r="A30" s="23">
        <v>21</v>
      </c>
      <c r="B30" s="24" t="s">
        <v>70</v>
      </c>
      <c r="C30" s="25">
        <v>0</v>
      </c>
      <c r="D30" s="24">
        <f t="shared" si="5"/>
        <v>130</v>
      </c>
      <c r="E30" s="25">
        <v>0</v>
      </c>
      <c r="F30" s="27">
        <f t="shared" si="6"/>
        <v>100</v>
      </c>
      <c r="G30" s="24">
        <v>1</v>
      </c>
      <c r="H30" s="24">
        <f t="shared" si="3"/>
        <v>199</v>
      </c>
      <c r="I30" s="24">
        <f t="shared" si="7"/>
        <v>429</v>
      </c>
      <c r="J30" s="24" t="str">
        <f t="shared" si="4"/>
        <v>A</v>
      </c>
      <c r="K30" s="24">
        <f>RANK(I30,$I$10:$I55,)</f>
        <v>5</v>
      </c>
      <c r="L30" s="36" t="s">
        <v>71</v>
      </c>
      <c r="M30" s="37" t="s">
        <v>72</v>
      </c>
    </row>
    <row r="31" spans="1:13" ht="13.5">
      <c r="A31" s="26">
        <v>22</v>
      </c>
      <c r="B31" s="30" t="s">
        <v>73</v>
      </c>
      <c r="C31" s="25">
        <v>0</v>
      </c>
      <c r="D31" s="24">
        <f t="shared" si="5"/>
        <v>130</v>
      </c>
      <c r="E31" s="25">
        <v>0</v>
      </c>
      <c r="F31" s="27">
        <f t="shared" si="6"/>
        <v>100</v>
      </c>
      <c r="G31" s="24">
        <v>0</v>
      </c>
      <c r="H31" s="24">
        <f t="shared" si="3"/>
        <v>200</v>
      </c>
      <c r="I31" s="24">
        <f t="shared" si="7"/>
        <v>430</v>
      </c>
      <c r="J31" s="24" t="str">
        <f t="shared" si="4"/>
        <v>A</v>
      </c>
      <c r="K31" s="30">
        <f>RANK(I31,$I$10:$I56,)</f>
        <v>1</v>
      </c>
      <c r="L31" s="36" t="s">
        <v>74</v>
      </c>
      <c r="M31" s="37"/>
    </row>
    <row r="32" spans="1:13" ht="13.5">
      <c r="A32" s="23">
        <v>23</v>
      </c>
      <c r="B32" s="24" t="s">
        <v>75</v>
      </c>
      <c r="C32" s="25">
        <v>0</v>
      </c>
      <c r="D32" s="24">
        <f t="shared" si="5"/>
        <v>130</v>
      </c>
      <c r="E32" s="25">
        <v>0</v>
      </c>
      <c r="F32" s="27">
        <f t="shared" si="6"/>
        <v>100</v>
      </c>
      <c r="G32" s="24">
        <v>4</v>
      </c>
      <c r="H32" s="24">
        <f t="shared" si="3"/>
        <v>196</v>
      </c>
      <c r="I32" s="24">
        <f t="shared" si="7"/>
        <v>426</v>
      </c>
      <c r="J32" s="24" t="str">
        <f t="shared" si="4"/>
        <v>A</v>
      </c>
      <c r="K32" s="24">
        <f>RANK(I32,$I$10:$I57,)</f>
        <v>14</v>
      </c>
      <c r="L32" s="36" t="s">
        <v>76</v>
      </c>
      <c r="M32" s="37" t="s">
        <v>72</v>
      </c>
    </row>
    <row r="33" spans="1:13" ht="13.5">
      <c r="A33" s="26">
        <v>24</v>
      </c>
      <c r="B33" s="24" t="s">
        <v>77</v>
      </c>
      <c r="C33" s="25">
        <v>0</v>
      </c>
      <c r="D33" s="24">
        <f t="shared" si="5"/>
        <v>130</v>
      </c>
      <c r="E33" s="25">
        <v>0</v>
      </c>
      <c r="F33" s="27">
        <f t="shared" si="6"/>
        <v>100</v>
      </c>
      <c r="G33" s="24">
        <v>2</v>
      </c>
      <c r="H33" s="24">
        <f t="shared" si="3"/>
        <v>198</v>
      </c>
      <c r="I33" s="24">
        <f t="shared" si="7"/>
        <v>428</v>
      </c>
      <c r="J33" s="24" t="str">
        <f t="shared" si="4"/>
        <v>A</v>
      </c>
      <c r="K33" s="24">
        <f>RANK(I33,$I$10:$I58,)</f>
        <v>8</v>
      </c>
      <c r="L33" s="36" t="s">
        <v>78</v>
      </c>
      <c r="M33" s="37" t="s">
        <v>72</v>
      </c>
    </row>
    <row r="34" spans="1:13" ht="13.5">
      <c r="A34" s="23">
        <v>25</v>
      </c>
      <c r="B34" s="24" t="s">
        <v>79</v>
      </c>
      <c r="C34" s="25">
        <v>0</v>
      </c>
      <c r="D34" s="24">
        <f t="shared" si="5"/>
        <v>130</v>
      </c>
      <c r="E34" s="25">
        <v>0</v>
      </c>
      <c r="F34" s="27">
        <f t="shared" si="6"/>
        <v>100</v>
      </c>
      <c r="G34" s="24">
        <v>1</v>
      </c>
      <c r="H34" s="24">
        <f t="shared" si="3"/>
        <v>199</v>
      </c>
      <c r="I34" s="24">
        <f t="shared" si="7"/>
        <v>429</v>
      </c>
      <c r="J34" s="24" t="str">
        <f t="shared" si="4"/>
        <v>A</v>
      </c>
      <c r="K34" s="24">
        <f>RANK(I34,$I$10:$I59,)</f>
        <v>5</v>
      </c>
      <c r="L34" s="36" t="s">
        <v>80</v>
      </c>
      <c r="M34" s="37" t="s">
        <v>72</v>
      </c>
    </row>
    <row r="35" spans="1:13" ht="13.5">
      <c r="A35" s="26">
        <v>26</v>
      </c>
      <c r="B35" s="30" t="s">
        <v>81</v>
      </c>
      <c r="C35" s="25">
        <v>0</v>
      </c>
      <c r="D35" s="24">
        <f t="shared" si="5"/>
        <v>130</v>
      </c>
      <c r="E35" s="25">
        <v>0</v>
      </c>
      <c r="F35" s="27">
        <f t="shared" si="6"/>
        <v>100</v>
      </c>
      <c r="G35" s="24">
        <v>0</v>
      </c>
      <c r="H35" s="24">
        <f t="shared" si="3"/>
        <v>200</v>
      </c>
      <c r="I35" s="24">
        <f t="shared" si="7"/>
        <v>430</v>
      </c>
      <c r="J35" s="24" t="str">
        <f t="shared" si="4"/>
        <v>A</v>
      </c>
      <c r="K35" s="30">
        <f>RANK(I35,$I$10:$I60,)</f>
        <v>1</v>
      </c>
      <c r="L35" s="36" t="s">
        <v>82</v>
      </c>
      <c r="M35" s="37"/>
    </row>
    <row r="36" spans="1:13" ht="13.5">
      <c r="A36" s="23">
        <v>27</v>
      </c>
      <c r="B36" s="24" t="s">
        <v>83</v>
      </c>
      <c r="C36" s="25">
        <v>0</v>
      </c>
      <c r="D36" s="24">
        <f t="shared" si="5"/>
        <v>130</v>
      </c>
      <c r="E36" s="25">
        <v>0</v>
      </c>
      <c r="F36" s="27">
        <f t="shared" si="6"/>
        <v>100</v>
      </c>
      <c r="G36" s="24">
        <v>5</v>
      </c>
      <c r="H36" s="24">
        <f t="shared" si="3"/>
        <v>195</v>
      </c>
      <c r="I36" s="24">
        <f t="shared" si="7"/>
        <v>425</v>
      </c>
      <c r="J36" s="24" t="str">
        <f t="shared" si="4"/>
        <v>A</v>
      </c>
      <c r="K36" s="24">
        <f>RANK(I36,$I$10:$I61,)</f>
        <v>17</v>
      </c>
      <c r="L36" s="36" t="s">
        <v>84</v>
      </c>
      <c r="M36" s="37" t="s">
        <v>46</v>
      </c>
    </row>
    <row r="37" spans="1:13" ht="13.5">
      <c r="A37" s="26">
        <v>28</v>
      </c>
      <c r="B37" s="30" t="s">
        <v>85</v>
      </c>
      <c r="C37" s="25">
        <v>0</v>
      </c>
      <c r="D37" s="24">
        <f t="shared" si="5"/>
        <v>130</v>
      </c>
      <c r="E37" s="25">
        <v>0</v>
      </c>
      <c r="F37" s="27">
        <f t="shared" si="6"/>
        <v>100</v>
      </c>
      <c r="G37" s="24">
        <v>0</v>
      </c>
      <c r="H37" s="24">
        <f t="shared" si="3"/>
        <v>200</v>
      </c>
      <c r="I37" s="24">
        <f t="shared" si="7"/>
        <v>430</v>
      </c>
      <c r="J37" s="24" t="str">
        <f t="shared" si="4"/>
        <v>A</v>
      </c>
      <c r="K37" s="30">
        <f>RANK(I37,$I$10:$I62,)</f>
        <v>1</v>
      </c>
      <c r="L37" s="36" t="s">
        <v>86</v>
      </c>
      <c r="M37" s="37"/>
    </row>
    <row r="38" spans="1:13" ht="13.5">
      <c r="A38" s="23">
        <v>29</v>
      </c>
      <c r="B38" s="24" t="s">
        <v>87</v>
      </c>
      <c r="C38" s="25">
        <v>0</v>
      </c>
      <c r="D38" s="24">
        <f t="shared" si="5"/>
        <v>130</v>
      </c>
      <c r="E38" s="25">
        <v>0</v>
      </c>
      <c r="F38" s="27">
        <f t="shared" si="6"/>
        <v>100</v>
      </c>
      <c r="G38" s="24">
        <v>1</v>
      </c>
      <c r="H38" s="24">
        <f t="shared" si="3"/>
        <v>199</v>
      </c>
      <c r="I38" s="24">
        <f t="shared" si="7"/>
        <v>429</v>
      </c>
      <c r="J38" s="24" t="str">
        <f t="shared" si="4"/>
        <v>A</v>
      </c>
      <c r="K38" s="24">
        <f>RANK(I38,$I$10:$I63,)</f>
        <v>5</v>
      </c>
      <c r="L38" s="36" t="s">
        <v>88</v>
      </c>
      <c r="M38" s="37" t="s">
        <v>72</v>
      </c>
    </row>
    <row r="39" spans="1:18" ht="13.5">
      <c r="A39" s="26">
        <v>30</v>
      </c>
      <c r="B39" s="24" t="s">
        <v>89</v>
      </c>
      <c r="C39" s="25">
        <v>0</v>
      </c>
      <c r="D39" s="24">
        <f t="shared" si="5"/>
        <v>130</v>
      </c>
      <c r="E39" s="25">
        <v>0</v>
      </c>
      <c r="F39" s="27">
        <f t="shared" si="6"/>
        <v>100</v>
      </c>
      <c r="G39" s="24">
        <v>2</v>
      </c>
      <c r="H39" s="24">
        <f t="shared" si="3"/>
        <v>198</v>
      </c>
      <c r="I39" s="24">
        <f t="shared" si="7"/>
        <v>428</v>
      </c>
      <c r="J39" s="24" t="str">
        <f t="shared" si="4"/>
        <v>A</v>
      </c>
      <c r="K39" s="24">
        <f>RANK(I39,$I$10:$I62,)</f>
        <v>8</v>
      </c>
      <c r="L39" s="36" t="s">
        <v>90</v>
      </c>
      <c r="M39" s="37" t="s">
        <v>72</v>
      </c>
      <c r="R39" s="2" t="s">
        <v>20</v>
      </c>
    </row>
    <row r="40" spans="1:13" ht="13.5">
      <c r="A40" s="10"/>
      <c r="B40" s="10"/>
      <c r="C40" s="10"/>
      <c r="D40" s="10"/>
      <c r="E40" s="10"/>
      <c r="F40" s="10"/>
      <c r="G40" s="10"/>
      <c r="H40" s="31" t="s">
        <v>91</v>
      </c>
      <c r="I40" s="31"/>
      <c r="J40" s="31"/>
      <c r="K40" s="31"/>
      <c r="L40" s="31"/>
      <c r="M40" s="31"/>
    </row>
    <row r="41" spans="1:13" ht="13.5">
      <c r="A41" s="10"/>
      <c r="B41" s="10"/>
      <c r="C41" s="32"/>
      <c r="D41" s="10"/>
      <c r="E41" s="10"/>
      <c r="F41" s="10"/>
      <c r="G41" s="10"/>
      <c r="H41" s="33"/>
      <c r="I41" s="44" t="s">
        <v>92</v>
      </c>
      <c r="J41" s="44"/>
      <c r="K41" s="44"/>
      <c r="L41" s="44"/>
      <c r="M41" s="44"/>
    </row>
    <row r="42" spans="1:13" ht="16.5" customHeight="1">
      <c r="A42" s="10"/>
      <c r="B42" s="10"/>
      <c r="C42" s="32"/>
      <c r="D42" s="10"/>
      <c r="E42" s="10"/>
      <c r="F42" s="10"/>
      <c r="G42" s="10"/>
      <c r="H42" s="34"/>
      <c r="I42" s="44"/>
      <c r="J42" s="44"/>
      <c r="K42" s="44"/>
      <c r="L42" s="44"/>
      <c r="M42" s="44"/>
    </row>
    <row r="43" spans="1:13" ht="13.5">
      <c r="A43" s="10"/>
      <c r="B43" s="10"/>
      <c r="C43" s="10"/>
      <c r="D43" s="32"/>
      <c r="E43" s="32"/>
      <c r="F43" s="32"/>
      <c r="G43" s="32"/>
      <c r="I43" s="31" t="s">
        <v>93</v>
      </c>
      <c r="J43" s="31"/>
      <c r="K43" s="31"/>
      <c r="L43" s="31"/>
      <c r="M43" s="31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44" t="s">
        <v>94</v>
      </c>
      <c r="J44" s="44"/>
      <c r="K44" s="44"/>
      <c r="L44" s="44"/>
      <c r="M44" s="4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 selectLockedCells="1" selectUnlockedCells="1"/>
  <mergeCells count="26">
    <mergeCell ref="A1:G1"/>
    <mergeCell ref="K1:M1"/>
    <mergeCell ref="A2:G2"/>
    <mergeCell ref="A4:M4"/>
    <mergeCell ref="C6:F6"/>
    <mergeCell ref="C7:D7"/>
    <mergeCell ref="E7:F7"/>
    <mergeCell ref="H40:M40"/>
    <mergeCell ref="I41:M41"/>
    <mergeCell ref="I42:M42"/>
    <mergeCell ref="I43:M43"/>
    <mergeCell ref="I44:M44"/>
    <mergeCell ref="A6:A9"/>
    <mergeCell ref="B6:B9"/>
    <mergeCell ref="C8:C9"/>
    <mergeCell ref="D8:D9"/>
    <mergeCell ref="E8:E9"/>
    <mergeCell ref="F8:F9"/>
    <mergeCell ref="G8:G9"/>
    <mergeCell ref="H8:H9"/>
    <mergeCell ref="I6:I9"/>
    <mergeCell ref="J6:J9"/>
    <mergeCell ref="K6:K9"/>
    <mergeCell ref="L6:L9"/>
    <mergeCell ref="M6:M9"/>
    <mergeCell ref="G6:H7"/>
  </mergeCells>
  <printOptions/>
  <pageMargins left="0" right="0" top="0.5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2022-09-18T16:59:26Z</dcterms:created>
  <dcterms:modified xsi:type="dcterms:W3CDTF">2022-09-25T12:56:36Z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8AFA6039366B436D9E5CED2A0C3BAE8F</vt:lpwstr>
  </property>
  <property fmtid="{D5CDD505-2E9C-101B-9397-08002B2CF9AE}" pid="4" name="KSOProductBuildV">
    <vt:lpwstr>1033-11.2.0.11306</vt:lpwstr>
  </property>
</Properties>
</file>