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<sst xmlns="http://schemas.openxmlformats.org/spreadsheetml/2006/main" count="124" uniqueCount="118">
  <si>
    <t>STT</t>
  </si>
  <si>
    <t>LỚP</t>
  </si>
  <si>
    <t>ĐIỂM HỌC TẬP</t>
  </si>
  <si>
    <t>ĐIỂM NỀ NẾP</t>
  </si>
  <si>
    <t>TỔNG</t>
  </si>
  <si>
    <t>GVCN</t>
  </si>
  <si>
    <t>Điểm trừ</t>
  </si>
  <si>
    <t>Còn lại</t>
  </si>
  <si>
    <t>12A1</t>
  </si>
  <si>
    <t>12A2</t>
  </si>
  <si>
    <t>12A3</t>
  </si>
  <si>
    <t>12A4</t>
  </si>
  <si>
    <t>12A5</t>
  </si>
  <si>
    <t>12A6</t>
  </si>
  <si>
    <t>Hảo</t>
  </si>
  <si>
    <t>12A7</t>
  </si>
  <si>
    <t>11B1</t>
  </si>
  <si>
    <t>11B2</t>
  </si>
  <si>
    <t>11B3</t>
  </si>
  <si>
    <t>Giáp</t>
  </si>
  <si>
    <t>11B4</t>
  </si>
  <si>
    <t>11B5</t>
  </si>
  <si>
    <t>11B6</t>
  </si>
  <si>
    <t>Hiệp</t>
  </si>
  <si>
    <t>11B7</t>
  </si>
  <si>
    <t>11B8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</si>
  <si>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</si>
  <si>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</si>
  <si>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</si>
  <si>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</si>
  <si>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</si>
  <si>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</si>
  <si>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</si>
  <si>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</si>
  <si>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</si>
  <si>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</si>
  <si>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XẾP
LOẠI</t>
  </si>
  <si>
    <t>XẾP
HẠNG</t>
  </si>
  <si>
    <t>12A8</t>
  </si>
  <si>
    <t>GHI CHÚ</t>
  </si>
  <si>
    <t>Hoàng</t>
  </si>
  <si>
    <t>Vượng</t>
  </si>
  <si>
    <t>L.Giang</t>
  </si>
  <si>
    <t>Ba</t>
  </si>
  <si>
    <t>Huyền</t>
  </si>
  <si>
    <t>Cúc</t>
  </si>
  <si>
    <t>T.Minh</t>
  </si>
  <si>
    <t>11B9</t>
  </si>
  <si>
    <t xml:space="preserve"> </t>
  </si>
  <si>
    <t>ĐOÀN TNCS HỒ CHÍ MINH</t>
  </si>
  <si>
    <t>12A9</t>
  </si>
  <si>
    <t>Duân</t>
  </si>
  <si>
    <t>Hải</t>
  </si>
  <si>
    <t>Duyên</t>
  </si>
  <si>
    <t>Buổi sáng</t>
  </si>
  <si>
    <t>Buổi chiều</t>
  </si>
  <si>
    <t>Huệ</t>
  </si>
  <si>
    <t>Kính</t>
  </si>
  <si>
    <t>Liêm</t>
  </si>
  <si>
    <t>Từ</t>
  </si>
  <si>
    <t>Trung</t>
  </si>
  <si>
    <t xml:space="preserve">      TM BCH ĐOÀN TRƯỜNG</t>
  </si>
  <si>
    <t>HUYỆN ĐOÀN BÙ ĐĂNG</t>
  </si>
  <si>
    <t>ĐOÀN TRƯỜNG THPT LÊ QUÝ ĐÔN</t>
  </si>
  <si>
    <t>11B10</t>
  </si>
  <si>
    <t>10C11</t>
  </si>
  <si>
    <t>BÍ THƯ</t>
  </si>
  <si>
    <t>Nguyễn Thị Tú Uyên</t>
  </si>
  <si>
    <t>Nhàn</t>
  </si>
  <si>
    <t>Phượng</t>
  </si>
  <si>
    <t>Bay</t>
  </si>
  <si>
    <t>Thư</t>
  </si>
  <si>
    <t>(Đã ký)</t>
  </si>
  <si>
    <t>12A10</t>
  </si>
  <si>
    <t>11B11</t>
  </si>
  <si>
    <t>Kiều</t>
  </si>
  <si>
    <t>D.Thảo</t>
  </si>
  <si>
    <t>Dương</t>
  </si>
  <si>
    <t>Oanh</t>
  </si>
  <si>
    <t>Thắng</t>
  </si>
  <si>
    <t>Hạnh</t>
  </si>
  <si>
    <t>Quốc</t>
  </si>
  <si>
    <t>Thìn</t>
  </si>
  <si>
    <t>Tiến</t>
  </si>
  <si>
    <t>ĐT</t>
  </si>
  <si>
    <t>BNN</t>
  </si>
  <si>
    <t>SSĐ</t>
  </si>
  <si>
    <t>Hà</t>
  </si>
  <si>
    <t>THX-
LHS</t>
  </si>
  <si>
    <t xml:space="preserve">Điểm
TB
(20đ) </t>
  </si>
  <si>
    <t>Trễ</t>
  </si>
  <si>
    <t>Trễ, Thẻ</t>
  </si>
  <si>
    <t>ĐP, Trễ</t>
  </si>
  <si>
    <t>Đức Liễu, ngày 29 tháng 11 năm 2020</t>
  </si>
  <si>
    <t>TỔNG HỢP THI ĐUA CỦA CÁC CHI ĐOÀN - TUẦN 12</t>
  </si>
  <si>
    <t>1K, Trễ, ĐP</t>
  </si>
  <si>
    <t>Trễ, ĐP</t>
  </si>
  <si>
    <t>1K, Dép,Trễ,ĐP,ĐĂ</t>
  </si>
  <si>
    <t>1K, Dép, Trễ, ĐP</t>
  </si>
  <si>
    <t>1TB, Dép, Trễ</t>
  </si>
  <si>
    <t>1K, ĐĂ</t>
  </si>
  <si>
    <t>1K, Trễ, Vắng 15p, ĐP, T</t>
  </si>
  <si>
    <t>Trễ, Vắng 15p, ĐP</t>
  </si>
  <si>
    <t>ĐP, Trễ, ĐĂ</t>
  </si>
  <si>
    <t>Thẻ, Dép</t>
  </si>
  <si>
    <t>3K, Vắng 15p, Dép, ĐĂ</t>
  </si>
  <si>
    <t>1K, Trễ, Thẻ</t>
  </si>
  <si>
    <t>1K, Trễ, Thẻ, ĐP</t>
  </si>
  <si>
    <t>1K, ĐĂ, Trễ</t>
  </si>
  <si>
    <t>Vắng 15p, ĐĂ</t>
  </si>
  <si>
    <t>2K, Thẻ, Trễ</t>
  </si>
  <si>
    <t>1K</t>
  </si>
  <si>
    <t>Trễ, ĐĂ, Dép</t>
  </si>
  <si>
    <t>3K, Trễ, Vắng 15p,Thẻ,QL</t>
  </si>
  <si>
    <t>Trễ, Vắng 15p</t>
  </si>
  <si>
    <t>1K, Trễ</t>
  </si>
  <si>
    <t>2K, Trễ, ĐĂ,15p, Thẻ, QL</t>
  </si>
  <si>
    <t>Thẻ, ĐP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</si>
</sst>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20">
      <selection activeCell="R37" sqref="R37"/>
    </sheetView>
  </sheetViews>
  <sheetFormatPr defaultColWidth="9.140625" defaultRowHeight="12.75"/>
  <cols>
    <col min="1" max="1" width="4.57421875" style="7" customWidth="1"/>
    <col min="2" max="2" width="6.57421875" style="7" customWidth="1"/>
    <col min="3" max="5" width="6.00390625" style="7" customWidth="1"/>
    <col min="6" max="6" width="6.7109375" style="7" customWidth="1"/>
    <col min="7" max="7" width="5.57421875" style="7" customWidth="1"/>
    <col min="8" max="8" width="5.421875" style="7" customWidth="1"/>
    <col min="9" max="9" width="5.57421875" style="7" customWidth="1"/>
    <col min="10" max="11" width="7.57421875" style="7" customWidth="1"/>
    <col min="12" max="12" width="6.421875" style="7" customWidth="1"/>
    <col min="13" max="14" width="7.28125" style="7" customWidth="1"/>
    <col min="15" max="15" width="7.8515625" style="7" customWidth="1"/>
    <col min="16" max="16" width="23.00390625" style="7" customWidth="1"/>
    <col min="17" max="17" width="9.140625" style="8" customWidth="1"/>
    <col min="18" max="16384" width="9.140625" style="7" customWidth="1"/>
  </cols>
  <sheetData>
    <row r="1" spans="1:16" ht="15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9"/>
      <c r="K1" s="9"/>
      <c r="L1" s="9"/>
      <c r="M1" s="9"/>
      <c r="N1" s="58" t="s">
        <v>49</v>
      </c>
      <c r="O1" s="58"/>
      <c r="P1" s="58"/>
    </row>
    <row r="2" spans="1:15" ht="15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10"/>
      <c r="K2" s="10"/>
      <c r="L2" s="10"/>
      <c r="M2" s="10"/>
      <c r="N2" s="10"/>
      <c r="O2" s="10"/>
    </row>
    <row r="3" spans="1:15" ht="12.75" customHeight="1">
      <c r="A3" s="11"/>
      <c r="B3" s="12"/>
      <c r="C3" s="13"/>
      <c r="D3" s="13"/>
      <c r="E3" s="13"/>
      <c r="F3" s="13"/>
      <c r="G3" s="13"/>
      <c r="H3" s="13"/>
      <c r="I3" s="12"/>
      <c r="J3" s="12"/>
      <c r="K3" s="12"/>
      <c r="L3" s="12"/>
      <c r="M3" s="12"/>
      <c r="N3" s="12"/>
      <c r="O3" s="12"/>
    </row>
    <row r="4" spans="1:18" ht="18.75">
      <c r="A4" s="60" t="s">
        <v>94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R4" s="26"/>
    </row>
    <row r="5" spans="1:15" ht="1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6" ht="15" customHeight="1">
      <c r="A6" s="41" t="s">
        <v>0</v>
      </c>
      <c r="B6" s="41" t="s">
        <v>1</v>
      </c>
      <c r="C6" s="55" t="s">
        <v>2</v>
      </c>
      <c r="D6" s="59"/>
      <c r="E6" s="59"/>
      <c r="F6" s="56"/>
      <c r="G6" s="47" t="s">
        <v>3</v>
      </c>
      <c r="H6" s="48"/>
      <c r="I6" s="48"/>
      <c r="J6" s="49"/>
      <c r="K6" s="53" t="s">
        <v>88</v>
      </c>
      <c r="L6" s="41" t="s">
        <v>4</v>
      </c>
      <c r="M6" s="38" t="s">
        <v>36</v>
      </c>
      <c r="N6" s="38" t="s">
        <v>37</v>
      </c>
      <c r="O6" s="41" t="s">
        <v>5</v>
      </c>
      <c r="P6" s="41" t="s">
        <v>39</v>
      </c>
    </row>
    <row r="7" spans="1:16" ht="15" customHeight="1">
      <c r="A7" s="42"/>
      <c r="B7" s="42"/>
      <c r="C7" s="55" t="s">
        <v>54</v>
      </c>
      <c r="D7" s="56"/>
      <c r="E7" s="55" t="s">
        <v>55</v>
      </c>
      <c r="F7" s="56"/>
      <c r="G7" s="50"/>
      <c r="H7" s="51"/>
      <c r="I7" s="51"/>
      <c r="J7" s="52"/>
      <c r="K7" s="54"/>
      <c r="L7" s="42"/>
      <c r="M7" s="39"/>
      <c r="N7" s="39"/>
      <c r="O7" s="42"/>
      <c r="P7" s="42"/>
    </row>
    <row r="8" spans="1:16" ht="28.5" customHeight="1">
      <c r="A8" s="42"/>
      <c r="B8" s="42"/>
      <c r="C8" s="38" t="s">
        <v>6</v>
      </c>
      <c r="D8" s="38" t="s">
        <v>7</v>
      </c>
      <c r="E8" s="38" t="s">
        <v>6</v>
      </c>
      <c r="F8" s="38" t="s">
        <v>7</v>
      </c>
      <c r="G8" s="44" t="s">
        <v>6</v>
      </c>
      <c r="H8" s="45"/>
      <c r="I8" s="46"/>
      <c r="J8" s="38" t="s">
        <v>7</v>
      </c>
      <c r="K8" s="53" t="s">
        <v>89</v>
      </c>
      <c r="L8" s="42"/>
      <c r="M8" s="39"/>
      <c r="N8" s="39"/>
      <c r="O8" s="42"/>
      <c r="P8" s="42"/>
    </row>
    <row r="9" spans="1:16" ht="17.25" customHeight="1">
      <c r="A9" s="43"/>
      <c r="B9" s="43"/>
      <c r="C9" s="40"/>
      <c r="D9" s="40"/>
      <c r="E9" s="40"/>
      <c r="F9" s="40"/>
      <c r="G9" s="27" t="s">
        <v>84</v>
      </c>
      <c r="H9" s="29" t="s">
        <v>85</v>
      </c>
      <c r="I9" s="28" t="s">
        <v>86</v>
      </c>
      <c r="J9" s="40"/>
      <c r="K9" s="53"/>
      <c r="L9" s="43"/>
      <c r="M9" s="40"/>
      <c r="N9" s="40"/>
      <c r="O9" s="43"/>
      <c r="P9" s="43"/>
    </row>
    <row r="10" spans="1:16" ht="15">
      <c r="A10" s="35">
        <v>1</v>
      </c>
      <c r="B10" s="30" t="s">
        <v>8</v>
      </c>
      <c r="C10" s="35">
        <v>0</v>
      </c>
      <c r="D10" s="30">
        <f>180-C10</f>
        <v>180</v>
      </c>
      <c r="E10" s="35">
        <v>0</v>
      </c>
      <c r="F10" s="30">
        <f>100-E10</f>
        <v>100</v>
      </c>
      <c r="G10" s="30">
        <v>0</v>
      </c>
      <c r="H10" s="30">
        <v>0</v>
      </c>
      <c r="I10" s="35">
        <v>0</v>
      </c>
      <c r="J10" s="30">
        <f aca="true" t="shared" si="0" ref="J10:J41">100-I10-H10-G10</f>
        <v>100</v>
      </c>
      <c r="K10" s="30">
        <v>20</v>
      </c>
      <c r="L10" s="30">
        <f>D10+F10+J10+K10</f>
        <v>400</v>
      </c>
      <c r="M10" s="30" t="str">
        <f>IF(L10&gt;=350,"A",IF(L10&gt;=300,"B",IF(L10&gt;=250,"C","D")))</f>
        <v>A</v>
      </c>
      <c r="N10" s="30">
        <f>RANK(L10,$L$10:$L41,)</f>
        <v>1</v>
      </c>
      <c r="O10" s="36" t="s">
        <v>56</v>
      </c>
      <c r="P10" s="37"/>
    </row>
    <row r="11" spans="1:16" ht="15">
      <c r="A11" s="1">
        <v>2</v>
      </c>
      <c r="B11" s="2" t="s">
        <v>9</v>
      </c>
      <c r="C11" s="1">
        <v>0</v>
      </c>
      <c r="D11" s="3">
        <f aca="true" t="shared" si="1" ref="D11:D41">180-C11</f>
        <v>180</v>
      </c>
      <c r="E11" s="1">
        <v>5</v>
      </c>
      <c r="F11" s="3">
        <f aca="true" t="shared" si="2" ref="F11:F41">100-E11</f>
        <v>95</v>
      </c>
      <c r="G11" s="2">
        <v>5</v>
      </c>
      <c r="H11" s="2">
        <v>8</v>
      </c>
      <c r="I11" s="1">
        <v>2</v>
      </c>
      <c r="J11" s="3">
        <f t="shared" si="0"/>
        <v>85</v>
      </c>
      <c r="K11" s="3">
        <v>17</v>
      </c>
      <c r="L11" s="3">
        <f aca="true" t="shared" si="3" ref="L11:L41">D11+F11+J11+K11</f>
        <v>377</v>
      </c>
      <c r="M11" s="2" t="str">
        <f aca="true" t="shared" si="4" ref="M11:M41">IF(L11&gt;=350,"A",IF(L11&gt;=300,"B",IF(L11&gt;=250,"C","D")))</f>
        <v>A</v>
      </c>
      <c r="N11" s="2">
        <f>RANK(L11,$L$10:$L41,)</f>
        <v>22</v>
      </c>
      <c r="O11" s="4" t="s">
        <v>75</v>
      </c>
      <c r="P11" s="5" t="s">
        <v>95</v>
      </c>
    </row>
    <row r="12" spans="1:16" ht="15">
      <c r="A12" s="1">
        <v>3</v>
      </c>
      <c r="B12" s="2" t="s">
        <v>10</v>
      </c>
      <c r="C12" s="1">
        <v>5</v>
      </c>
      <c r="D12" s="3">
        <f t="shared" si="1"/>
        <v>175</v>
      </c>
      <c r="E12" s="1">
        <v>0</v>
      </c>
      <c r="F12" s="3">
        <f t="shared" si="2"/>
        <v>100</v>
      </c>
      <c r="G12" s="2">
        <v>5</v>
      </c>
      <c r="H12" s="2">
        <v>0</v>
      </c>
      <c r="I12" s="1">
        <v>7</v>
      </c>
      <c r="J12" s="3">
        <f t="shared" si="0"/>
        <v>88</v>
      </c>
      <c r="K12" s="3">
        <v>15</v>
      </c>
      <c r="L12" s="3">
        <f t="shared" si="3"/>
        <v>378</v>
      </c>
      <c r="M12" s="2" t="str">
        <f t="shared" si="4"/>
        <v>A</v>
      </c>
      <c r="N12" s="2">
        <f>RANK(L12,$L$10:$L42,)</f>
        <v>21</v>
      </c>
      <c r="O12" s="4" t="s">
        <v>45</v>
      </c>
      <c r="P12" s="5" t="s">
        <v>96</v>
      </c>
    </row>
    <row r="13" spans="1:16" ht="15">
      <c r="A13" s="1">
        <v>4</v>
      </c>
      <c r="B13" s="2" t="s">
        <v>11</v>
      </c>
      <c r="C13" s="1">
        <v>0</v>
      </c>
      <c r="D13" s="3">
        <f t="shared" si="1"/>
        <v>180</v>
      </c>
      <c r="E13" s="1">
        <v>0</v>
      </c>
      <c r="F13" s="3">
        <f t="shared" si="2"/>
        <v>100</v>
      </c>
      <c r="G13" s="2">
        <v>13</v>
      </c>
      <c r="H13" s="2">
        <v>0</v>
      </c>
      <c r="I13" s="1">
        <v>8</v>
      </c>
      <c r="J13" s="3">
        <f t="shared" si="0"/>
        <v>79</v>
      </c>
      <c r="K13" s="3">
        <v>17</v>
      </c>
      <c r="L13" s="3">
        <f t="shared" si="3"/>
        <v>376</v>
      </c>
      <c r="M13" s="2" t="str">
        <f t="shared" si="4"/>
        <v>A</v>
      </c>
      <c r="N13" s="2">
        <f>RANK(L13,$L$10:$L43,)</f>
        <v>24</v>
      </c>
      <c r="O13" s="4" t="s">
        <v>42</v>
      </c>
      <c r="P13" s="5" t="s">
        <v>97</v>
      </c>
    </row>
    <row r="14" spans="1:16" ht="15">
      <c r="A14" s="1">
        <v>5</v>
      </c>
      <c r="B14" s="2" t="s">
        <v>12</v>
      </c>
      <c r="C14" s="1">
        <v>5</v>
      </c>
      <c r="D14" s="3">
        <f t="shared" si="1"/>
        <v>175</v>
      </c>
      <c r="E14" s="1">
        <v>0</v>
      </c>
      <c r="F14" s="3">
        <f t="shared" si="2"/>
        <v>100</v>
      </c>
      <c r="G14" s="2">
        <v>6</v>
      </c>
      <c r="H14" s="2">
        <v>2</v>
      </c>
      <c r="I14" s="1">
        <v>1</v>
      </c>
      <c r="J14" s="3">
        <f t="shared" si="0"/>
        <v>91</v>
      </c>
      <c r="K14" s="3">
        <v>15</v>
      </c>
      <c r="L14" s="3">
        <f t="shared" si="3"/>
        <v>381</v>
      </c>
      <c r="M14" s="2" t="str">
        <f t="shared" si="4"/>
        <v>A</v>
      </c>
      <c r="N14" s="2">
        <f>RANK(L14,$L$10:$L44,)</f>
        <v>19</v>
      </c>
      <c r="O14" s="4" t="s">
        <v>76</v>
      </c>
      <c r="P14" s="5" t="s">
        <v>90</v>
      </c>
    </row>
    <row r="15" spans="1:16" ht="15">
      <c r="A15" s="1">
        <v>6</v>
      </c>
      <c r="B15" s="2" t="s">
        <v>13</v>
      </c>
      <c r="C15" s="1">
        <v>0</v>
      </c>
      <c r="D15" s="3">
        <f t="shared" si="1"/>
        <v>180</v>
      </c>
      <c r="E15" s="1">
        <v>0</v>
      </c>
      <c r="F15" s="3">
        <f t="shared" si="2"/>
        <v>100</v>
      </c>
      <c r="G15" s="2">
        <v>13</v>
      </c>
      <c r="H15" s="2">
        <v>12</v>
      </c>
      <c r="I15" s="1">
        <v>5</v>
      </c>
      <c r="J15" s="3">
        <f t="shared" si="0"/>
        <v>70</v>
      </c>
      <c r="K15" s="3">
        <v>15</v>
      </c>
      <c r="L15" s="3">
        <f t="shared" si="3"/>
        <v>365</v>
      </c>
      <c r="M15" s="2" t="str">
        <f t="shared" si="4"/>
        <v>A</v>
      </c>
      <c r="N15" s="2">
        <f>RANK(L15,$L$10:$L44,)</f>
        <v>29</v>
      </c>
      <c r="O15" s="4" t="s">
        <v>19</v>
      </c>
      <c r="P15" s="5" t="s">
        <v>98</v>
      </c>
    </row>
    <row r="16" spans="1:16" ht="15">
      <c r="A16" s="1">
        <v>7</v>
      </c>
      <c r="B16" s="2" t="s">
        <v>15</v>
      </c>
      <c r="C16" s="1">
        <v>0</v>
      </c>
      <c r="D16" s="3">
        <f t="shared" si="1"/>
        <v>180</v>
      </c>
      <c r="E16" s="1">
        <v>0</v>
      </c>
      <c r="F16" s="3">
        <f t="shared" si="2"/>
        <v>100</v>
      </c>
      <c r="G16" s="2">
        <v>5</v>
      </c>
      <c r="H16" s="2">
        <v>0</v>
      </c>
      <c r="I16" s="1">
        <v>4</v>
      </c>
      <c r="J16" s="3">
        <f t="shared" si="0"/>
        <v>91</v>
      </c>
      <c r="K16" s="3">
        <v>17</v>
      </c>
      <c r="L16" s="3">
        <f t="shared" si="3"/>
        <v>388</v>
      </c>
      <c r="M16" s="2" t="str">
        <f t="shared" si="4"/>
        <v>A</v>
      </c>
      <c r="N16" s="2">
        <f>RANK(L16,$L$10:$L45,)</f>
        <v>13</v>
      </c>
      <c r="O16" s="4" t="s">
        <v>43</v>
      </c>
      <c r="P16" s="5" t="s">
        <v>96</v>
      </c>
    </row>
    <row r="17" spans="1:16" ht="15">
      <c r="A17" s="1">
        <v>8</v>
      </c>
      <c r="B17" s="2" t="s">
        <v>38</v>
      </c>
      <c r="C17" s="1">
        <v>5</v>
      </c>
      <c r="D17" s="3">
        <f t="shared" si="1"/>
        <v>175</v>
      </c>
      <c r="E17" s="1">
        <v>7</v>
      </c>
      <c r="F17" s="3">
        <f t="shared" si="2"/>
        <v>93</v>
      </c>
      <c r="G17" s="2">
        <v>0</v>
      </c>
      <c r="H17" s="2">
        <v>0</v>
      </c>
      <c r="I17" s="1">
        <v>6</v>
      </c>
      <c r="J17" s="3">
        <f t="shared" si="0"/>
        <v>94</v>
      </c>
      <c r="K17" s="3">
        <v>15</v>
      </c>
      <c r="L17" s="3">
        <f t="shared" si="3"/>
        <v>377</v>
      </c>
      <c r="M17" s="2" t="str">
        <f t="shared" si="4"/>
        <v>A</v>
      </c>
      <c r="N17" s="2">
        <f>RANK(L17,$L$10:$L46,)</f>
        <v>22</v>
      </c>
      <c r="O17" s="4" t="s">
        <v>40</v>
      </c>
      <c r="P17" s="5" t="s">
        <v>99</v>
      </c>
    </row>
    <row r="18" spans="1:16" ht="15">
      <c r="A18" s="1">
        <v>9</v>
      </c>
      <c r="B18" s="2" t="s">
        <v>50</v>
      </c>
      <c r="C18" s="1">
        <v>5</v>
      </c>
      <c r="D18" s="3">
        <f t="shared" si="1"/>
        <v>175</v>
      </c>
      <c r="E18" s="1">
        <v>0</v>
      </c>
      <c r="F18" s="3">
        <f t="shared" si="2"/>
        <v>100</v>
      </c>
      <c r="G18" s="2">
        <v>0</v>
      </c>
      <c r="H18" s="2">
        <v>2</v>
      </c>
      <c r="I18" s="1">
        <v>5</v>
      </c>
      <c r="J18" s="3">
        <f t="shared" si="0"/>
        <v>93</v>
      </c>
      <c r="K18" s="3">
        <v>17</v>
      </c>
      <c r="L18" s="3">
        <f t="shared" si="3"/>
        <v>385</v>
      </c>
      <c r="M18" s="2" t="str">
        <f t="shared" si="4"/>
        <v>A</v>
      </c>
      <c r="N18" s="2">
        <f>RANK(L18,$L$10:$L47,)</f>
        <v>15</v>
      </c>
      <c r="O18" s="4" t="s">
        <v>77</v>
      </c>
      <c r="P18" s="5" t="s">
        <v>100</v>
      </c>
    </row>
    <row r="19" spans="1:16" ht="15">
      <c r="A19" s="1">
        <v>10</v>
      </c>
      <c r="B19" s="2" t="s">
        <v>73</v>
      </c>
      <c r="C19" s="1">
        <v>5</v>
      </c>
      <c r="D19" s="3">
        <f t="shared" si="1"/>
        <v>175</v>
      </c>
      <c r="E19" s="1">
        <v>0</v>
      </c>
      <c r="F19" s="3">
        <f t="shared" si="2"/>
        <v>100</v>
      </c>
      <c r="G19" s="2">
        <v>25</v>
      </c>
      <c r="H19" s="2">
        <v>16</v>
      </c>
      <c r="I19" s="1">
        <v>15</v>
      </c>
      <c r="J19" s="3">
        <f t="shared" si="0"/>
        <v>44</v>
      </c>
      <c r="K19" s="3">
        <v>17</v>
      </c>
      <c r="L19" s="3">
        <f t="shared" si="3"/>
        <v>336</v>
      </c>
      <c r="M19" s="2" t="str">
        <f>IF(L19&gt;=350,"A",IF(L19&gt;=300,"B",IF(L19&gt;=250,"C","D")))</f>
        <v>B</v>
      </c>
      <c r="N19" s="2">
        <f>RANK(L19,$L$10:$L48,)</f>
        <v>32</v>
      </c>
      <c r="O19" s="4" t="s">
        <v>60</v>
      </c>
      <c r="P19" s="5" t="s">
        <v>101</v>
      </c>
    </row>
    <row r="20" spans="1:16" ht="15">
      <c r="A20" s="31">
        <v>11</v>
      </c>
      <c r="B20" s="32" t="s">
        <v>16</v>
      </c>
      <c r="C20" s="31">
        <v>0</v>
      </c>
      <c r="D20" s="30">
        <f t="shared" si="1"/>
        <v>180</v>
      </c>
      <c r="E20" s="31">
        <v>0</v>
      </c>
      <c r="F20" s="30">
        <f t="shared" si="2"/>
        <v>100</v>
      </c>
      <c r="G20" s="32">
        <v>0</v>
      </c>
      <c r="H20" s="32">
        <v>0</v>
      </c>
      <c r="I20" s="31">
        <v>0</v>
      </c>
      <c r="J20" s="30">
        <f t="shared" si="0"/>
        <v>100</v>
      </c>
      <c r="K20" s="30">
        <v>20</v>
      </c>
      <c r="L20" s="30">
        <f t="shared" si="3"/>
        <v>400</v>
      </c>
      <c r="M20" s="32" t="str">
        <f t="shared" si="4"/>
        <v>A</v>
      </c>
      <c r="N20" s="32">
        <f>RANK(L20,$L$10:$L47,)</f>
        <v>1</v>
      </c>
      <c r="O20" s="33" t="s">
        <v>69</v>
      </c>
      <c r="P20" s="34"/>
    </row>
    <row r="21" spans="1:16" ht="15">
      <c r="A21" s="1">
        <v>12</v>
      </c>
      <c r="B21" s="2" t="s">
        <v>17</v>
      </c>
      <c r="C21" s="1">
        <v>0</v>
      </c>
      <c r="D21" s="3">
        <f t="shared" si="1"/>
        <v>180</v>
      </c>
      <c r="E21" s="1">
        <v>0</v>
      </c>
      <c r="F21" s="3">
        <f t="shared" si="2"/>
        <v>100</v>
      </c>
      <c r="G21" s="2">
        <v>5</v>
      </c>
      <c r="H21" s="2">
        <v>16</v>
      </c>
      <c r="I21" s="1">
        <v>15</v>
      </c>
      <c r="J21" s="3">
        <f t="shared" si="0"/>
        <v>64</v>
      </c>
      <c r="K21" s="3">
        <v>17</v>
      </c>
      <c r="L21" s="3">
        <f t="shared" si="3"/>
        <v>361</v>
      </c>
      <c r="M21" s="2" t="str">
        <f t="shared" si="4"/>
        <v>A</v>
      </c>
      <c r="N21" s="2">
        <f>RANK(L21,$L$10:$L48,)</f>
        <v>30</v>
      </c>
      <c r="O21" s="4" t="s">
        <v>78</v>
      </c>
      <c r="P21" s="5" t="s">
        <v>102</v>
      </c>
    </row>
    <row r="22" spans="1:16" ht="15">
      <c r="A22" s="1">
        <v>13</v>
      </c>
      <c r="B22" s="2" t="s">
        <v>18</v>
      </c>
      <c r="C22" s="1">
        <v>0</v>
      </c>
      <c r="D22" s="3">
        <f t="shared" si="1"/>
        <v>180</v>
      </c>
      <c r="E22" s="1">
        <v>0</v>
      </c>
      <c r="F22" s="3">
        <f t="shared" si="2"/>
        <v>100</v>
      </c>
      <c r="G22" s="2">
        <v>3</v>
      </c>
      <c r="H22" s="2">
        <v>6</v>
      </c>
      <c r="I22" s="1">
        <v>0</v>
      </c>
      <c r="J22" s="3">
        <f t="shared" si="0"/>
        <v>91</v>
      </c>
      <c r="K22" s="3">
        <v>17</v>
      </c>
      <c r="L22" s="3">
        <f t="shared" si="3"/>
        <v>388</v>
      </c>
      <c r="M22" s="2" t="str">
        <f t="shared" si="4"/>
        <v>A</v>
      </c>
      <c r="N22" s="2">
        <f>RANK(L22,$L$10:$L49,)</f>
        <v>13</v>
      </c>
      <c r="O22" s="4" t="s">
        <v>46</v>
      </c>
      <c r="P22" s="5" t="s">
        <v>103</v>
      </c>
    </row>
    <row r="23" spans="1:16" ht="15">
      <c r="A23" s="1">
        <v>14</v>
      </c>
      <c r="B23" s="2" t="s">
        <v>20</v>
      </c>
      <c r="C23" s="1">
        <v>0</v>
      </c>
      <c r="D23" s="3">
        <f t="shared" si="1"/>
        <v>180</v>
      </c>
      <c r="E23" s="1">
        <v>0</v>
      </c>
      <c r="F23" s="3">
        <f t="shared" si="2"/>
        <v>100</v>
      </c>
      <c r="G23" s="2">
        <v>5</v>
      </c>
      <c r="H23" s="2">
        <v>7</v>
      </c>
      <c r="I23" s="1">
        <v>0</v>
      </c>
      <c r="J23" s="3">
        <f t="shared" si="0"/>
        <v>88</v>
      </c>
      <c r="K23" s="3">
        <v>17</v>
      </c>
      <c r="L23" s="3">
        <f t="shared" si="3"/>
        <v>385</v>
      </c>
      <c r="M23" s="2" t="str">
        <f t="shared" si="4"/>
        <v>A</v>
      </c>
      <c r="N23" s="2">
        <f>RANK(L23,$L$10:$L50,)</f>
        <v>15</v>
      </c>
      <c r="O23" s="4" t="s">
        <v>41</v>
      </c>
      <c r="P23" s="5" t="s">
        <v>92</v>
      </c>
    </row>
    <row r="24" spans="1:16" ht="15">
      <c r="A24" s="1">
        <v>15</v>
      </c>
      <c r="B24" s="2" t="s">
        <v>21</v>
      </c>
      <c r="C24" s="1">
        <v>0</v>
      </c>
      <c r="D24" s="3">
        <f t="shared" si="1"/>
        <v>180</v>
      </c>
      <c r="E24" s="1">
        <v>0</v>
      </c>
      <c r="F24" s="3">
        <f t="shared" si="2"/>
        <v>100</v>
      </c>
      <c r="G24" s="2">
        <v>0</v>
      </c>
      <c r="H24" s="2">
        <v>0</v>
      </c>
      <c r="I24" s="1">
        <v>5</v>
      </c>
      <c r="J24" s="3">
        <f t="shared" si="0"/>
        <v>95</v>
      </c>
      <c r="K24" s="3">
        <v>17</v>
      </c>
      <c r="L24" s="3">
        <f t="shared" si="3"/>
        <v>392</v>
      </c>
      <c r="M24" s="2" t="str">
        <f t="shared" si="4"/>
        <v>A</v>
      </c>
      <c r="N24" s="2">
        <f>RANK(L24,$L$10:$L51,)</f>
        <v>9</v>
      </c>
      <c r="O24" s="4" t="s">
        <v>70</v>
      </c>
      <c r="P24" s="5" t="s">
        <v>104</v>
      </c>
    </row>
    <row r="25" spans="1:16" ht="15">
      <c r="A25" s="1">
        <v>16</v>
      </c>
      <c r="B25" s="2" t="s">
        <v>22</v>
      </c>
      <c r="C25" s="1">
        <v>15</v>
      </c>
      <c r="D25" s="3">
        <f t="shared" si="1"/>
        <v>165</v>
      </c>
      <c r="E25" s="1">
        <v>0</v>
      </c>
      <c r="F25" s="3">
        <f t="shared" si="2"/>
        <v>100</v>
      </c>
      <c r="G25" s="2">
        <v>3</v>
      </c>
      <c r="H25" s="2">
        <v>0</v>
      </c>
      <c r="I25" s="1">
        <v>8</v>
      </c>
      <c r="J25" s="3">
        <f t="shared" si="0"/>
        <v>89</v>
      </c>
      <c r="K25" s="3">
        <v>15</v>
      </c>
      <c r="L25" s="3">
        <f t="shared" si="3"/>
        <v>369</v>
      </c>
      <c r="M25" s="2" t="str">
        <f t="shared" si="4"/>
        <v>A</v>
      </c>
      <c r="N25" s="2">
        <f>RANK(L25,$L$10:$L52,)</f>
        <v>27</v>
      </c>
      <c r="O25" s="4" t="s">
        <v>79</v>
      </c>
      <c r="P25" s="5" t="s">
        <v>105</v>
      </c>
    </row>
    <row r="26" spans="1:17" ht="15">
      <c r="A26" s="1">
        <v>17</v>
      </c>
      <c r="B26" s="2" t="s">
        <v>24</v>
      </c>
      <c r="C26" s="1">
        <v>5</v>
      </c>
      <c r="D26" s="3">
        <f t="shared" si="1"/>
        <v>175</v>
      </c>
      <c r="E26" s="1">
        <v>0</v>
      </c>
      <c r="F26" s="3">
        <f t="shared" si="2"/>
        <v>100</v>
      </c>
      <c r="G26" s="2">
        <v>0</v>
      </c>
      <c r="H26" s="2">
        <v>7</v>
      </c>
      <c r="I26" s="1">
        <v>0</v>
      </c>
      <c r="J26" s="3">
        <f t="shared" si="0"/>
        <v>93</v>
      </c>
      <c r="K26" s="3">
        <v>17</v>
      </c>
      <c r="L26" s="3">
        <f t="shared" si="3"/>
        <v>385</v>
      </c>
      <c r="M26" s="2" t="str">
        <f t="shared" si="4"/>
        <v>A</v>
      </c>
      <c r="N26" s="2">
        <f>RANK(L26,$L$10:$L53,)</f>
        <v>15</v>
      </c>
      <c r="O26" s="4" t="s">
        <v>51</v>
      </c>
      <c r="P26" s="5" t="s">
        <v>106</v>
      </c>
      <c r="Q26" s="6"/>
    </row>
    <row r="27" spans="1:16" ht="15">
      <c r="A27" s="1">
        <v>18</v>
      </c>
      <c r="B27" s="2" t="s">
        <v>25</v>
      </c>
      <c r="C27" s="1">
        <v>10</v>
      </c>
      <c r="D27" s="3">
        <f t="shared" si="1"/>
        <v>170</v>
      </c>
      <c r="E27" s="1">
        <v>0</v>
      </c>
      <c r="F27" s="3">
        <f t="shared" si="2"/>
        <v>100</v>
      </c>
      <c r="G27" s="2">
        <v>5</v>
      </c>
      <c r="H27" s="2">
        <v>0</v>
      </c>
      <c r="I27" s="1">
        <v>12</v>
      </c>
      <c r="J27" s="3">
        <f t="shared" si="0"/>
        <v>83</v>
      </c>
      <c r="K27" s="3">
        <v>20</v>
      </c>
      <c r="L27" s="3">
        <f t="shared" si="3"/>
        <v>373</v>
      </c>
      <c r="M27" s="2" t="str">
        <f t="shared" si="4"/>
        <v>A</v>
      </c>
      <c r="N27" s="2">
        <f>RANK(L27,$L$10:$L54,)</f>
        <v>26</v>
      </c>
      <c r="O27" s="4" t="s">
        <v>57</v>
      </c>
      <c r="P27" s="5" t="s">
        <v>107</v>
      </c>
    </row>
    <row r="28" spans="1:16" ht="15">
      <c r="A28" s="1">
        <v>19</v>
      </c>
      <c r="B28" s="2" t="s">
        <v>47</v>
      </c>
      <c r="C28" s="1">
        <v>5</v>
      </c>
      <c r="D28" s="3">
        <f t="shared" si="1"/>
        <v>175</v>
      </c>
      <c r="E28" s="1">
        <v>0</v>
      </c>
      <c r="F28" s="3">
        <f t="shared" si="2"/>
        <v>100</v>
      </c>
      <c r="G28" s="2">
        <v>3</v>
      </c>
      <c r="H28" s="2">
        <v>3</v>
      </c>
      <c r="I28" s="1">
        <v>3</v>
      </c>
      <c r="J28" s="3">
        <f t="shared" si="0"/>
        <v>91</v>
      </c>
      <c r="K28" s="3">
        <v>17</v>
      </c>
      <c r="L28" s="3">
        <f t="shared" si="3"/>
        <v>383</v>
      </c>
      <c r="M28" s="2" t="str">
        <f t="shared" si="4"/>
        <v>A</v>
      </c>
      <c r="N28" s="2">
        <f>RANK(L28,$L$10:$L55,)</f>
        <v>18</v>
      </c>
      <c r="O28" s="4" t="s">
        <v>68</v>
      </c>
      <c r="P28" s="5" t="s">
        <v>108</v>
      </c>
    </row>
    <row r="29" spans="1:16" ht="15">
      <c r="A29" s="1">
        <v>20</v>
      </c>
      <c r="B29" s="2" t="s">
        <v>64</v>
      </c>
      <c r="C29" s="1">
        <v>0</v>
      </c>
      <c r="D29" s="3">
        <f t="shared" si="1"/>
        <v>180</v>
      </c>
      <c r="E29" s="1">
        <v>0</v>
      </c>
      <c r="F29" s="3">
        <f t="shared" si="2"/>
        <v>100</v>
      </c>
      <c r="G29" s="2">
        <v>3</v>
      </c>
      <c r="H29" s="2">
        <v>0</v>
      </c>
      <c r="I29" s="1">
        <v>3</v>
      </c>
      <c r="J29" s="3">
        <f t="shared" si="0"/>
        <v>94</v>
      </c>
      <c r="K29" s="3">
        <v>20</v>
      </c>
      <c r="L29" s="3">
        <f t="shared" si="3"/>
        <v>394</v>
      </c>
      <c r="M29" s="2" t="str">
        <f>IF(L29&gt;=350,"A",IF(L29&gt;=300,"B",IF(L29&gt;=250,"C","D")))</f>
        <v>A</v>
      </c>
      <c r="N29" s="2">
        <f>RANK(L29,$L$10:$L56,)</f>
        <v>7</v>
      </c>
      <c r="O29" s="4" t="s">
        <v>52</v>
      </c>
      <c r="P29" s="5" t="s">
        <v>109</v>
      </c>
    </row>
    <row r="30" spans="1:16" ht="15">
      <c r="A30" s="1">
        <v>21</v>
      </c>
      <c r="B30" s="2" t="s">
        <v>74</v>
      </c>
      <c r="C30" s="1">
        <v>10</v>
      </c>
      <c r="D30" s="3">
        <f t="shared" si="1"/>
        <v>170</v>
      </c>
      <c r="E30" s="1">
        <v>0</v>
      </c>
      <c r="F30" s="3">
        <f t="shared" si="2"/>
        <v>100</v>
      </c>
      <c r="G30" s="2">
        <v>0</v>
      </c>
      <c r="H30" s="2">
        <v>3</v>
      </c>
      <c r="I30" s="1">
        <v>5</v>
      </c>
      <c r="J30" s="3">
        <f t="shared" si="0"/>
        <v>92</v>
      </c>
      <c r="K30" s="3">
        <v>17</v>
      </c>
      <c r="L30" s="3">
        <f t="shared" si="3"/>
        <v>379</v>
      </c>
      <c r="M30" s="2" t="str">
        <f>IF(L30&gt;=350,"A",IF(L30&gt;=300,"B",IF(L30&gt;=250,"C","D")))</f>
        <v>A</v>
      </c>
      <c r="N30" s="2">
        <f>RANK(L30,$L$10:$L57,)</f>
        <v>20</v>
      </c>
      <c r="O30" s="4" t="s">
        <v>71</v>
      </c>
      <c r="P30" s="5" t="s">
        <v>110</v>
      </c>
    </row>
    <row r="31" spans="1:16" ht="15">
      <c r="A31" s="1">
        <v>22</v>
      </c>
      <c r="B31" s="2" t="s">
        <v>26</v>
      </c>
      <c r="C31" s="1">
        <v>0</v>
      </c>
      <c r="D31" s="3">
        <f t="shared" si="1"/>
        <v>180</v>
      </c>
      <c r="E31" s="1">
        <v>5</v>
      </c>
      <c r="F31" s="3">
        <f t="shared" si="2"/>
        <v>95</v>
      </c>
      <c r="G31" s="2">
        <v>0</v>
      </c>
      <c r="H31" s="2">
        <v>0</v>
      </c>
      <c r="I31" s="1">
        <v>0</v>
      </c>
      <c r="J31" s="3">
        <f t="shared" si="0"/>
        <v>100</v>
      </c>
      <c r="K31" s="3">
        <v>20</v>
      </c>
      <c r="L31" s="3">
        <f t="shared" si="3"/>
        <v>395</v>
      </c>
      <c r="M31" s="2" t="str">
        <f t="shared" si="4"/>
        <v>A</v>
      </c>
      <c r="N31" s="2">
        <f>RANK(L31,$L$10:$L56,)</f>
        <v>5</v>
      </c>
      <c r="O31" s="4" t="s">
        <v>80</v>
      </c>
      <c r="P31" s="5" t="s">
        <v>111</v>
      </c>
    </row>
    <row r="32" spans="1:16" ht="15">
      <c r="A32" s="1">
        <v>23</v>
      </c>
      <c r="B32" s="2" t="s">
        <v>27</v>
      </c>
      <c r="C32" s="1">
        <v>0</v>
      </c>
      <c r="D32" s="3">
        <f t="shared" si="1"/>
        <v>180</v>
      </c>
      <c r="E32" s="1">
        <v>0</v>
      </c>
      <c r="F32" s="3">
        <f t="shared" si="2"/>
        <v>100</v>
      </c>
      <c r="G32" s="2">
        <v>0</v>
      </c>
      <c r="H32" s="2">
        <v>5</v>
      </c>
      <c r="I32" s="1">
        <v>1</v>
      </c>
      <c r="J32" s="3">
        <f t="shared" si="0"/>
        <v>94</v>
      </c>
      <c r="K32" s="3">
        <v>20</v>
      </c>
      <c r="L32" s="3">
        <f t="shared" si="3"/>
        <v>394</v>
      </c>
      <c r="M32" s="2" t="str">
        <f t="shared" si="4"/>
        <v>A</v>
      </c>
      <c r="N32" s="2">
        <f>RANK(L32,$L$10:$L57,)</f>
        <v>7</v>
      </c>
      <c r="O32" s="4" t="s">
        <v>14</v>
      </c>
      <c r="P32" s="5" t="s">
        <v>91</v>
      </c>
    </row>
    <row r="33" spans="1:16" ht="15">
      <c r="A33" s="31">
        <v>24</v>
      </c>
      <c r="B33" s="32" t="s">
        <v>28</v>
      </c>
      <c r="C33" s="31">
        <v>0</v>
      </c>
      <c r="D33" s="30">
        <f t="shared" si="1"/>
        <v>180</v>
      </c>
      <c r="E33" s="31">
        <v>0</v>
      </c>
      <c r="F33" s="30">
        <f t="shared" si="2"/>
        <v>100</v>
      </c>
      <c r="G33" s="32">
        <v>0</v>
      </c>
      <c r="H33" s="32">
        <v>0</v>
      </c>
      <c r="I33" s="31">
        <v>0</v>
      </c>
      <c r="J33" s="30">
        <f t="shared" si="0"/>
        <v>100</v>
      </c>
      <c r="K33" s="30">
        <v>20</v>
      </c>
      <c r="L33" s="30">
        <f t="shared" si="3"/>
        <v>400</v>
      </c>
      <c r="M33" s="32" t="str">
        <f t="shared" si="4"/>
        <v>A</v>
      </c>
      <c r="N33" s="32">
        <f>RANK(L33,$L$10:$L58,)</f>
        <v>1</v>
      </c>
      <c r="O33" s="33" t="s">
        <v>53</v>
      </c>
      <c r="P33" s="34"/>
    </row>
    <row r="34" spans="1:16" ht="15">
      <c r="A34" s="31">
        <v>25</v>
      </c>
      <c r="B34" s="32" t="s">
        <v>29</v>
      </c>
      <c r="C34" s="31">
        <v>0</v>
      </c>
      <c r="D34" s="30">
        <f t="shared" si="1"/>
        <v>180</v>
      </c>
      <c r="E34" s="31">
        <v>0</v>
      </c>
      <c r="F34" s="30">
        <f t="shared" si="2"/>
        <v>100</v>
      </c>
      <c r="G34" s="32">
        <v>0</v>
      </c>
      <c r="H34" s="32">
        <v>0</v>
      </c>
      <c r="I34" s="31">
        <v>0</v>
      </c>
      <c r="J34" s="30">
        <f t="shared" si="0"/>
        <v>100</v>
      </c>
      <c r="K34" s="30">
        <v>20</v>
      </c>
      <c r="L34" s="30">
        <f t="shared" si="3"/>
        <v>400</v>
      </c>
      <c r="M34" s="32" t="str">
        <f t="shared" si="4"/>
        <v>A</v>
      </c>
      <c r="N34" s="32">
        <f>RANK(L34,$L$10:$L59,)</f>
        <v>1</v>
      </c>
      <c r="O34" s="33" t="s">
        <v>81</v>
      </c>
      <c r="P34" s="34"/>
    </row>
    <row r="35" spans="1:16" ht="15">
      <c r="A35" s="1">
        <v>26</v>
      </c>
      <c r="B35" s="2" t="s">
        <v>30</v>
      </c>
      <c r="C35" s="1">
        <v>0</v>
      </c>
      <c r="D35" s="3">
        <f t="shared" si="1"/>
        <v>180</v>
      </c>
      <c r="E35" s="1">
        <v>0</v>
      </c>
      <c r="F35" s="3">
        <f t="shared" si="2"/>
        <v>100</v>
      </c>
      <c r="G35" s="2">
        <v>5</v>
      </c>
      <c r="H35" s="2">
        <v>0</v>
      </c>
      <c r="I35" s="1">
        <v>6</v>
      </c>
      <c r="J35" s="3">
        <f t="shared" si="0"/>
        <v>89</v>
      </c>
      <c r="K35" s="3">
        <v>20</v>
      </c>
      <c r="L35" s="3">
        <f t="shared" si="3"/>
        <v>389</v>
      </c>
      <c r="M35" s="2" t="str">
        <f t="shared" si="4"/>
        <v>A</v>
      </c>
      <c r="N35" s="2">
        <f>RANK(L35,$L$10:$L60,)</f>
        <v>12</v>
      </c>
      <c r="O35" s="4" t="s">
        <v>82</v>
      </c>
      <c r="P35" s="5" t="s">
        <v>112</v>
      </c>
    </row>
    <row r="36" spans="1:16" ht="15">
      <c r="A36" s="1">
        <v>27</v>
      </c>
      <c r="B36" s="2" t="s">
        <v>31</v>
      </c>
      <c r="C36" s="1">
        <v>10</v>
      </c>
      <c r="D36" s="3">
        <f t="shared" si="1"/>
        <v>170</v>
      </c>
      <c r="E36" s="1">
        <v>5</v>
      </c>
      <c r="F36" s="3">
        <f t="shared" si="2"/>
        <v>95</v>
      </c>
      <c r="G36" s="2">
        <v>0</v>
      </c>
      <c r="H36" s="2">
        <v>6</v>
      </c>
      <c r="I36" s="1">
        <v>18</v>
      </c>
      <c r="J36" s="3">
        <f t="shared" si="0"/>
        <v>76</v>
      </c>
      <c r="K36" s="3">
        <v>20</v>
      </c>
      <c r="L36" s="3">
        <f t="shared" si="3"/>
        <v>361</v>
      </c>
      <c r="M36" s="2" t="str">
        <f t="shared" si="4"/>
        <v>A</v>
      </c>
      <c r="N36" s="2">
        <f>RANK(L36,$L$10:$L61,)</f>
        <v>30</v>
      </c>
      <c r="O36" s="4" t="s">
        <v>44</v>
      </c>
      <c r="P36" s="5" t="s">
        <v>113</v>
      </c>
    </row>
    <row r="37" spans="1:16" ht="15">
      <c r="A37" s="1">
        <v>28</v>
      </c>
      <c r="B37" s="2" t="s">
        <v>32</v>
      </c>
      <c r="C37" s="1">
        <v>0</v>
      </c>
      <c r="D37" s="3">
        <f t="shared" si="1"/>
        <v>180</v>
      </c>
      <c r="E37" s="1">
        <v>0</v>
      </c>
      <c r="F37" s="3">
        <f t="shared" si="2"/>
        <v>100</v>
      </c>
      <c r="G37" s="2">
        <v>0</v>
      </c>
      <c r="H37" s="2">
        <v>0</v>
      </c>
      <c r="I37" s="1">
        <v>7</v>
      </c>
      <c r="J37" s="3">
        <f t="shared" si="0"/>
        <v>93</v>
      </c>
      <c r="K37" s="3">
        <v>17</v>
      </c>
      <c r="L37" s="3">
        <f t="shared" si="3"/>
        <v>390</v>
      </c>
      <c r="M37" s="2" t="str">
        <f t="shared" si="4"/>
        <v>A</v>
      </c>
      <c r="N37" s="2">
        <f>RANK(L37,$L$10:$L62,)</f>
        <v>11</v>
      </c>
      <c r="O37" s="4" t="s">
        <v>23</v>
      </c>
      <c r="P37" s="5" t="s">
        <v>114</v>
      </c>
    </row>
    <row r="38" spans="1:16" ht="15">
      <c r="A38" s="1">
        <v>29</v>
      </c>
      <c r="B38" s="2" t="s">
        <v>33</v>
      </c>
      <c r="C38" s="1">
        <v>5</v>
      </c>
      <c r="D38" s="3">
        <f t="shared" si="1"/>
        <v>175</v>
      </c>
      <c r="E38" s="1">
        <v>0</v>
      </c>
      <c r="F38" s="3">
        <f t="shared" si="2"/>
        <v>100</v>
      </c>
      <c r="G38" s="2">
        <v>0</v>
      </c>
      <c r="H38" s="2">
        <v>2</v>
      </c>
      <c r="I38" s="1">
        <v>2</v>
      </c>
      <c r="J38" s="3">
        <f t="shared" si="0"/>
        <v>96</v>
      </c>
      <c r="K38" s="3">
        <v>20</v>
      </c>
      <c r="L38" s="3">
        <f t="shared" si="3"/>
        <v>391</v>
      </c>
      <c r="M38" s="2" t="str">
        <f t="shared" si="4"/>
        <v>A</v>
      </c>
      <c r="N38" s="2">
        <f>RANK(L38,$L$10:$L63,)</f>
        <v>10</v>
      </c>
      <c r="O38" s="4" t="s">
        <v>58</v>
      </c>
      <c r="P38" s="5" t="s">
        <v>115</v>
      </c>
    </row>
    <row r="39" spans="1:16" ht="15">
      <c r="A39" s="1">
        <v>30</v>
      </c>
      <c r="B39" s="2" t="s">
        <v>34</v>
      </c>
      <c r="C39" s="1">
        <v>10</v>
      </c>
      <c r="D39" s="3">
        <f t="shared" si="1"/>
        <v>170</v>
      </c>
      <c r="E39" s="1">
        <v>0</v>
      </c>
      <c r="F39" s="3">
        <f t="shared" si="2"/>
        <v>100</v>
      </c>
      <c r="G39" s="2">
        <v>6</v>
      </c>
      <c r="H39" s="2">
        <v>1</v>
      </c>
      <c r="I39" s="1">
        <v>12</v>
      </c>
      <c r="J39" s="3">
        <f t="shared" si="0"/>
        <v>81</v>
      </c>
      <c r="K39" s="3">
        <v>17</v>
      </c>
      <c r="L39" s="3">
        <f t="shared" si="3"/>
        <v>368</v>
      </c>
      <c r="M39" s="2" t="str">
        <f t="shared" si="4"/>
        <v>A</v>
      </c>
      <c r="N39" s="2">
        <f>RANK(L39,$L$10:$L64,)</f>
        <v>28</v>
      </c>
      <c r="O39" s="4" t="s">
        <v>59</v>
      </c>
      <c r="P39" s="5" t="s">
        <v>116</v>
      </c>
    </row>
    <row r="40" spans="1:16" ht="15">
      <c r="A40" s="1">
        <v>31</v>
      </c>
      <c r="B40" s="14" t="s">
        <v>35</v>
      </c>
      <c r="C40" s="15">
        <v>0</v>
      </c>
      <c r="D40" s="3">
        <f t="shared" si="1"/>
        <v>180</v>
      </c>
      <c r="E40" s="1">
        <v>0</v>
      </c>
      <c r="F40" s="3">
        <f t="shared" si="2"/>
        <v>100</v>
      </c>
      <c r="G40" s="2">
        <v>10</v>
      </c>
      <c r="H40" s="2">
        <v>1</v>
      </c>
      <c r="I40" s="1">
        <v>10</v>
      </c>
      <c r="J40" s="3">
        <f t="shared" si="0"/>
        <v>79</v>
      </c>
      <c r="K40" s="3">
        <v>17</v>
      </c>
      <c r="L40" s="3">
        <f t="shared" si="3"/>
        <v>376</v>
      </c>
      <c r="M40" s="2" t="str">
        <f>IF(L40&gt;=350,"A",IF(L40&gt;=300,"B",IF(L40&gt;=250,"C","D")))</f>
        <v>A</v>
      </c>
      <c r="N40" s="2">
        <f>RANK(L40,$L$10:$L65,)</f>
        <v>24</v>
      </c>
      <c r="O40" s="16" t="s">
        <v>83</v>
      </c>
      <c r="P40" s="17" t="s">
        <v>117</v>
      </c>
    </row>
    <row r="41" spans="1:21" ht="15">
      <c r="A41" s="1">
        <v>32</v>
      </c>
      <c r="B41" s="22" t="s">
        <v>65</v>
      </c>
      <c r="C41" s="23">
        <v>0</v>
      </c>
      <c r="D41" s="3">
        <f t="shared" si="1"/>
        <v>180</v>
      </c>
      <c r="E41" s="23">
        <v>0</v>
      </c>
      <c r="F41" s="3">
        <f t="shared" si="2"/>
        <v>100</v>
      </c>
      <c r="G41" s="22">
        <v>0</v>
      </c>
      <c r="H41" s="22">
        <v>1</v>
      </c>
      <c r="I41" s="23">
        <v>1</v>
      </c>
      <c r="J41" s="3">
        <f t="shared" si="0"/>
        <v>98</v>
      </c>
      <c r="K41" s="3">
        <v>17</v>
      </c>
      <c r="L41" s="3">
        <f t="shared" si="3"/>
        <v>395</v>
      </c>
      <c r="M41" s="22" t="str">
        <f t="shared" si="4"/>
        <v>A</v>
      </c>
      <c r="N41" s="22">
        <f>RANK(L41,$L$10:$L65,)</f>
        <v>5</v>
      </c>
      <c r="O41" s="24" t="s">
        <v>87</v>
      </c>
      <c r="P41" s="25" t="s">
        <v>90</v>
      </c>
      <c r="U41" s="7" t="s">
        <v>48</v>
      </c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8"/>
      <c r="J42" s="62" t="s">
        <v>93</v>
      </c>
      <c r="K42" s="62"/>
      <c r="L42" s="62"/>
      <c r="M42" s="62"/>
      <c r="N42" s="62"/>
      <c r="O42" s="62"/>
      <c r="P42" s="62"/>
    </row>
    <row r="43" spans="1:16" ht="15">
      <c r="A43" s="13"/>
      <c r="B43" s="13"/>
      <c r="C43" s="19"/>
      <c r="D43" s="13"/>
      <c r="E43" s="13"/>
      <c r="F43" s="13"/>
      <c r="G43" s="13"/>
      <c r="H43" s="13"/>
      <c r="I43" s="20"/>
      <c r="J43" s="21"/>
      <c r="K43" s="21"/>
      <c r="L43" s="57" t="s">
        <v>61</v>
      </c>
      <c r="M43" s="57"/>
      <c r="N43" s="57"/>
      <c r="O43" s="57"/>
      <c r="P43" s="57"/>
    </row>
    <row r="44" spans="1:16" ht="16.5" customHeight="1">
      <c r="A44" s="13"/>
      <c r="B44" s="13"/>
      <c r="C44" s="19"/>
      <c r="D44" s="13"/>
      <c r="E44" s="13"/>
      <c r="F44" s="13"/>
      <c r="G44" s="13"/>
      <c r="H44" s="13"/>
      <c r="I44" s="20"/>
      <c r="J44" s="20"/>
      <c r="K44" s="20"/>
      <c r="L44" s="57" t="s">
        <v>66</v>
      </c>
      <c r="M44" s="57"/>
      <c r="N44" s="57"/>
      <c r="O44" s="57"/>
      <c r="P44" s="57"/>
    </row>
    <row r="45" spans="1:15" ht="15">
      <c r="A45" s="13"/>
      <c r="B45" s="13"/>
      <c r="C45" s="13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</row>
    <row r="46" spans="1:16" ht="15">
      <c r="A46" s="13"/>
      <c r="B46" s="13"/>
      <c r="C46" s="13"/>
      <c r="D46" s="19"/>
      <c r="E46" s="19"/>
      <c r="F46" s="19"/>
      <c r="G46" s="19"/>
      <c r="H46" s="19"/>
      <c r="L46" s="63" t="s">
        <v>72</v>
      </c>
      <c r="M46" s="63"/>
      <c r="N46" s="63"/>
      <c r="O46" s="63"/>
      <c r="P46" s="63"/>
    </row>
    <row r="47" spans="1:16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57" t="s">
        <v>67</v>
      </c>
      <c r="M47" s="57"/>
      <c r="N47" s="57"/>
      <c r="O47" s="57"/>
      <c r="P47" s="57"/>
    </row>
    <row r="48" spans="1:16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</sheetData>
  <sheetProtection/>
  <mergeCells count="28">
    <mergeCell ref="N1:P1"/>
    <mergeCell ref="C6:F6"/>
    <mergeCell ref="A4:P4"/>
    <mergeCell ref="A1:I1"/>
    <mergeCell ref="A2:I2"/>
    <mergeCell ref="L47:P47"/>
    <mergeCell ref="C7:D7"/>
    <mergeCell ref="J42:P42"/>
    <mergeCell ref="L43:P43"/>
    <mergeCell ref="L46:P46"/>
    <mergeCell ref="E7:F7"/>
    <mergeCell ref="L44:P44"/>
    <mergeCell ref="A6:A9"/>
    <mergeCell ref="B6:B9"/>
    <mergeCell ref="C8:C9"/>
    <mergeCell ref="D8:D9"/>
    <mergeCell ref="E8:E9"/>
    <mergeCell ref="F8:F9"/>
    <mergeCell ref="L6:L9"/>
    <mergeCell ref="M6:M9"/>
    <mergeCell ref="N6:N9"/>
    <mergeCell ref="O6:O9"/>
    <mergeCell ref="P6:P9"/>
    <mergeCell ref="G8:I8"/>
    <mergeCell ref="G6:J7"/>
    <mergeCell ref="J8:J9"/>
    <mergeCell ref="K6:K7"/>
    <mergeCell ref="K8:K9"/>
  </mergeCells>
  <printOptions/>
  <pageMargins left="0.25" right="0" top="0.5" bottom="0.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Admin</cp:lastModifiedBy>
  <cp:lastPrinted>2020-11-15T23:39:35Z</cp:lastPrinted>
  <dcterms:created xsi:type="dcterms:W3CDTF">2011-08-17T12:20:29Z</dcterms:created>
  <dcterms:modified xsi:type="dcterms:W3CDTF">2020-11-29T16:14:50Z</dcterms:modified>
  <cp:category/>
  <cp:version/>
  <cp:contentType/>
  <cp:contentStatus/>
</cp:coreProperties>
</file>